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11025"/>
  </bookViews>
  <sheets>
    <sheet name="дента" sheetId="6" r:id="rId1"/>
  </sheets>
  <calcPr calcId="125725" calcOnSave="0" concurrentCalc="0"/>
</workbook>
</file>

<file path=xl/calcChain.xml><?xml version="1.0" encoding="utf-8"?>
<calcChain xmlns="http://schemas.openxmlformats.org/spreadsheetml/2006/main">
  <c r="AE9" i="6"/>
  <c r="AD8"/>
  <c r="AA8"/>
  <c r="AE7"/>
  <c r="AD7"/>
  <c r="AC7"/>
  <c r="AB8"/>
  <c r="AE8"/>
  <c r="AC8"/>
</calcChain>
</file>

<file path=xl/sharedStrings.xml><?xml version="1.0" encoding="utf-8"?>
<sst xmlns="http://schemas.openxmlformats.org/spreadsheetml/2006/main" count="70" uniqueCount="34">
  <si>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</si>
  <si>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</si>
  <si>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</si>
  <si>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</si>
  <si>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</si>
  <si>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</si>
  <si>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</si>
  <si>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</si>
  <si>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</si>
  <si>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t>НМЦК</t>
  </si>
  <si>
    <t>Цена (руб.)</t>
  </si>
  <si>
    <t>Итого:</t>
  </si>
  <si>
    <t>РАСЧЕТ НМЦК</t>
  </si>
  <si>
    <t>Средняя цена (руб.)</t>
  </si>
  <si>
    <t>Поставщик №1</t>
  </si>
  <si>
    <t>Начальная (максимальная) цена контракта была определена методом сопоставимых рыночных цен (анализа рынка) в соответствии с Приказом Минэкономразвития России № 567 от 02.10.2013 «Об утверждении методических рекомендации по применению методов определения (начальной) максимальной цены, цены контракта, заключаемого с поставщиком (подрядчиком, исполнителем)» и в соответствии с доведенными лимитами бюджетных обязательств.</t>
  </si>
  <si>
    <t>Начальная (максимальная) цена Контракта была определена по формуле:</t>
  </si>
  <si>
    <t>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</si>
  <si>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 xml:space="preserve"> Валюта используемая для формирования цены контракта и расчетов с поставщиком (подрядчиком, исполнителем) – российский рубль Российской Федерации.</t>
  </si>
  <si>
    <t>Таким образом, в рамках выделенных лимитов бюджетных обязательств и в целях эффективного расходования бюджетных средств, начальная (максимальная) цена Контракта составляет ______________________рубля   копеек</t>
  </si>
  <si>
    <t>Среднее значение</t>
  </si>
  <si>
    <t xml:space="preserve">где:
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</t>
  </si>
  <si>
    <t>Дата подготовки обоснования НМЦК: 29.04.2026</t>
  </si>
  <si>
    <t>Коэффициент вариации = 5% .  Наблюдается однородность.</t>
  </si>
  <si>
    <t>Оказание услуг по обслуживанию систем внутреннего противопожарного водопровода</t>
  </si>
  <si>
    <t>На основании проведенного анализа рынка и расчетов, НМЦК составляет: 62 560 (шестьдесят две тысячи пятьсот шестьдесят) рублей 00 копеек.</t>
  </si>
  <si>
    <t>Испытание внутреннего противопожарного водопровода (пожарных кранов)</t>
  </si>
  <si>
    <t>шт</t>
  </si>
  <si>
    <t>Поставщик №1 (вх.6587 от 13.10.2026 )</t>
  </si>
  <si>
    <t>Поставщик №2 (вх.6588 от 13.10.2026)</t>
  </si>
  <si>
    <t>Поставщик №3 (вх.6589 от 13.10.2026)</t>
  </si>
  <si>
    <t>=СТАНДОТКЛОН(G7:I7</t>
  </si>
  <si>
    <t>Перекатка рукавов на новую скатку</t>
  </si>
  <si>
    <t>=СРЗНАЧ(5%)</t>
  </si>
</sst>
</file>

<file path=xl/styles.xml><?xml version="1.0" encoding="utf-8"?>
<styleSheet xmlns="http://schemas.openxmlformats.org/spreadsheetml/2006/main">
  <numFmts count="3">
    <numFmt numFmtId="164" formatCode="#,##0.00#########"/>
    <numFmt numFmtId="165" formatCode="#,##0.00\ &quot;₽&quot;"/>
    <numFmt numFmtId="166" formatCode="#,##0.0000"/>
  </numFmts>
  <fonts count="4">
    <font>
      <sz val="11"/>
      <color rgb="FF000000"/>
      <name val="Calibri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68">
    <xf numFmtId="0" fontId="0" fillId="0" borderId="0" xfId="0"/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165" fontId="1" fillId="0" borderId="0" xfId="0" applyNumberFormat="1" applyFont="1" applyFill="1"/>
    <xf numFmtId="2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734786</xdr:colOff>
      <xdr:row>10</xdr:row>
      <xdr:rowOff>244928</xdr:rowOff>
    </xdr:from>
    <xdr:to>
      <xdr:col>7</xdr:col>
      <xdr:colOff>931183</xdr:colOff>
      <xdr:row>12</xdr:row>
      <xdr:rowOff>34653</xdr:rowOff>
    </xdr:to>
    <xdr:pic>
      <xdr:nvPicPr>
        <xdr:cNvPr id="2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4179" y="6422571"/>
          <a:ext cx="1584325" cy="619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"/>
  <sheetViews>
    <sheetView tabSelected="1" topLeftCell="B1" zoomScale="70" zoomScaleNormal="70" workbookViewId="0">
      <selection activeCell="AE8" sqref="AE8"/>
    </sheetView>
  </sheetViews>
  <sheetFormatPr defaultColWidth="9" defaultRowHeight="18.75"/>
  <cols>
    <col min="1" max="1" width="7.85546875" style="12" customWidth="1"/>
    <col min="2" max="2" width="14" style="12" customWidth="1"/>
    <col min="3" max="3" width="17.28515625" style="12" customWidth="1"/>
    <col min="4" max="4" width="21.140625" style="12" customWidth="1"/>
    <col min="5" max="5" width="2.5703125" style="12" hidden="1" customWidth="1"/>
    <col min="6" max="6" width="13.42578125" style="12" customWidth="1"/>
    <col min="7" max="7" width="20.7109375" style="16" customWidth="1"/>
    <col min="8" max="8" width="22" style="16" customWidth="1"/>
    <col min="9" max="9" width="18.85546875" style="16" customWidth="1"/>
    <col min="10" max="10" width="0.28515625" style="16" hidden="1" customWidth="1"/>
    <col min="11" max="11" width="9.42578125" style="16" hidden="1" customWidth="1"/>
    <col min="12" max="12" width="3.7109375" style="16" hidden="1" customWidth="1"/>
    <col min="13" max="13" width="6.5703125" style="16" hidden="1" customWidth="1"/>
    <col min="14" max="14" width="6.28515625" style="16" hidden="1" customWidth="1"/>
    <col min="15" max="15" width="2.42578125" style="16" hidden="1" customWidth="1"/>
    <col min="16" max="16" width="4.5703125" style="16" hidden="1" customWidth="1"/>
    <col min="17" max="17" width="2.42578125" style="16" hidden="1" customWidth="1"/>
    <col min="18" max="18" width="3" style="16" hidden="1" customWidth="1"/>
    <col min="19" max="19" width="3.5703125" style="16" hidden="1" customWidth="1"/>
    <col min="20" max="20" width="3.85546875" style="16" hidden="1" customWidth="1"/>
    <col min="21" max="21" width="2.42578125" style="16" hidden="1" customWidth="1"/>
    <col min="22" max="22" width="5" style="16" hidden="1" customWidth="1"/>
    <col min="23" max="23" width="3.140625" style="16" hidden="1" customWidth="1"/>
    <col min="24" max="24" width="4.140625" style="16" hidden="1" customWidth="1"/>
    <col min="25" max="25" width="4.85546875" style="16" hidden="1" customWidth="1"/>
    <col min="26" max="26" width="3.85546875" style="16" hidden="1" customWidth="1"/>
    <col min="27" max="27" width="22.140625" style="16" customWidth="1"/>
    <col min="28" max="28" width="17.85546875" style="16" customWidth="1"/>
    <col min="29" max="30" width="25.42578125" style="16" customWidth="1"/>
    <col min="31" max="31" width="30.85546875" style="12" customWidth="1"/>
    <col min="32" max="32" width="18.42578125" style="12" customWidth="1"/>
    <col min="33" max="33" width="15.42578125" style="12" customWidth="1"/>
    <col min="34" max="34" width="12" style="12" customWidth="1"/>
    <col min="35" max="35" width="11.42578125" style="12" customWidth="1"/>
    <col min="36" max="1026" width="9.140625" style="12" customWidth="1"/>
    <col min="1027" max="16384" width="9" style="12"/>
  </cols>
  <sheetData>
    <row r="1" spans="1:35" ht="18.7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5" ht="42" customHeight="1">
      <c r="A2" s="47" t="s">
        <v>1</v>
      </c>
      <c r="B2" s="48"/>
      <c r="C2" s="49" t="s">
        <v>24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1"/>
    </row>
    <row r="3" spans="1:35" ht="102.75" customHeight="1">
      <c r="A3" s="47" t="s">
        <v>2</v>
      </c>
      <c r="B3" s="48"/>
      <c r="C3" s="52" t="s">
        <v>15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4"/>
    </row>
    <row r="4" spans="1:35" ht="18.75" customHeight="1">
      <c r="A4" s="47" t="s">
        <v>12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48"/>
    </row>
    <row r="5" spans="1:35" ht="62.25" customHeight="1">
      <c r="A5" s="66" t="s">
        <v>3</v>
      </c>
      <c r="B5" s="55" t="s">
        <v>4</v>
      </c>
      <c r="C5" s="56"/>
      <c r="D5" s="55" t="s">
        <v>5</v>
      </c>
      <c r="E5" s="56"/>
      <c r="F5" s="59" t="s">
        <v>6</v>
      </c>
      <c r="G5" s="28" t="s">
        <v>28</v>
      </c>
      <c r="H5" s="28" t="s">
        <v>29</v>
      </c>
      <c r="I5" s="28" t="s">
        <v>30</v>
      </c>
      <c r="J5" s="1" t="s">
        <v>14</v>
      </c>
      <c r="K5" s="1" t="s">
        <v>14</v>
      </c>
      <c r="L5" s="1" t="s">
        <v>14</v>
      </c>
      <c r="M5" s="1" t="s">
        <v>14</v>
      </c>
      <c r="N5" s="1" t="s">
        <v>14</v>
      </c>
      <c r="O5" s="1" t="s">
        <v>14</v>
      </c>
      <c r="P5" s="1" t="s">
        <v>14</v>
      </c>
      <c r="Q5" s="1" t="s">
        <v>14</v>
      </c>
      <c r="R5" s="1" t="s">
        <v>14</v>
      </c>
      <c r="S5" s="1" t="s">
        <v>14</v>
      </c>
      <c r="T5" s="1" t="s">
        <v>14</v>
      </c>
      <c r="U5" s="1" t="s">
        <v>14</v>
      </c>
      <c r="V5" s="1" t="s">
        <v>14</v>
      </c>
      <c r="W5" s="1" t="s">
        <v>14</v>
      </c>
      <c r="X5" s="1" t="s">
        <v>14</v>
      </c>
      <c r="Y5" s="1" t="s">
        <v>14</v>
      </c>
      <c r="Z5" s="1" t="s">
        <v>14</v>
      </c>
      <c r="AA5" s="64" t="s">
        <v>7</v>
      </c>
      <c r="AB5" s="64" t="s">
        <v>8</v>
      </c>
      <c r="AC5" s="59" t="s">
        <v>20</v>
      </c>
      <c r="AD5" s="59" t="s">
        <v>13</v>
      </c>
      <c r="AE5" s="62" t="s">
        <v>9</v>
      </c>
    </row>
    <row r="6" spans="1:35" ht="18.75" customHeight="1">
      <c r="A6" s="67"/>
      <c r="B6" s="57"/>
      <c r="C6" s="58"/>
      <c r="D6" s="57"/>
      <c r="E6" s="58"/>
      <c r="F6" s="60"/>
      <c r="G6" s="28" t="s">
        <v>10</v>
      </c>
      <c r="H6" s="28" t="s">
        <v>10</v>
      </c>
      <c r="I6" s="29" t="s">
        <v>10</v>
      </c>
      <c r="J6" s="19" t="s">
        <v>10</v>
      </c>
      <c r="K6" s="19" t="s">
        <v>10</v>
      </c>
      <c r="L6" s="19" t="s">
        <v>10</v>
      </c>
      <c r="M6" s="19" t="s">
        <v>10</v>
      </c>
      <c r="N6" s="19" t="s">
        <v>10</v>
      </c>
      <c r="O6" s="19" t="s">
        <v>10</v>
      </c>
      <c r="P6" s="19" t="s">
        <v>10</v>
      </c>
      <c r="Q6" s="19" t="s">
        <v>10</v>
      </c>
      <c r="R6" s="19" t="s">
        <v>10</v>
      </c>
      <c r="S6" s="19" t="s">
        <v>10</v>
      </c>
      <c r="T6" s="19" t="s">
        <v>10</v>
      </c>
      <c r="U6" s="19" t="s">
        <v>10</v>
      </c>
      <c r="V6" s="19" t="s">
        <v>10</v>
      </c>
      <c r="W6" s="19" t="s">
        <v>10</v>
      </c>
      <c r="X6" s="19" t="s">
        <v>10</v>
      </c>
      <c r="Y6" s="19" t="s">
        <v>10</v>
      </c>
      <c r="Z6" s="19" t="s">
        <v>10</v>
      </c>
      <c r="AA6" s="65"/>
      <c r="AB6" s="65"/>
      <c r="AC6" s="60"/>
      <c r="AD6" s="60"/>
      <c r="AE6" s="63"/>
    </row>
    <row r="7" spans="1:35" ht="81.75" customHeight="1">
      <c r="A7" s="36">
        <v>1</v>
      </c>
      <c r="B7" s="47" t="s">
        <v>26</v>
      </c>
      <c r="C7" s="48"/>
      <c r="D7" s="31" t="s">
        <v>27</v>
      </c>
      <c r="E7" s="32"/>
      <c r="F7" s="33">
        <v>34</v>
      </c>
      <c r="G7" s="28">
        <v>950</v>
      </c>
      <c r="H7" s="28">
        <v>850</v>
      </c>
      <c r="I7" s="29">
        <v>900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35" t="s">
        <v>31</v>
      </c>
      <c r="AB7" s="35" t="s">
        <v>33</v>
      </c>
      <c r="AC7" s="33">
        <f>AVERAGE(G7:I7)</f>
        <v>900</v>
      </c>
      <c r="AD7" s="33">
        <f>AVERAGE(G7:I7)</f>
        <v>900</v>
      </c>
      <c r="AE7" s="34">
        <f>AD7*F7</f>
        <v>30600</v>
      </c>
    </row>
    <row r="8" spans="1:35" ht="151.5" customHeight="1">
      <c r="A8" s="17">
        <v>1</v>
      </c>
      <c r="B8" s="39" t="s">
        <v>32</v>
      </c>
      <c r="C8" s="40"/>
      <c r="D8" s="13" t="s">
        <v>27</v>
      </c>
      <c r="E8" s="13"/>
      <c r="F8" s="14">
        <v>34</v>
      </c>
      <c r="G8" s="30">
        <v>980</v>
      </c>
      <c r="H8" s="30">
        <v>900</v>
      </c>
      <c r="I8" s="30">
        <v>940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">
        <f>STDEV(G8:I8)</f>
        <v>40</v>
      </c>
      <c r="AB8" s="3">
        <f>AVERAGE(5%)</f>
        <v>0.05</v>
      </c>
      <c r="AC8" s="4">
        <f>AVERAGE(G8:I8)</f>
        <v>940</v>
      </c>
      <c r="AD8" s="5">
        <f>AVERAGE(G8:I8)</f>
        <v>940</v>
      </c>
      <c r="AE8" s="5">
        <f>AD8*F8</f>
        <v>31960</v>
      </c>
      <c r="AF8" s="15"/>
      <c r="AG8" s="16"/>
    </row>
    <row r="9" spans="1:35" ht="51" customHeight="1">
      <c r="A9" s="6"/>
      <c r="B9" s="42" t="s">
        <v>11</v>
      </c>
      <c r="C9" s="42"/>
      <c r="D9" s="7"/>
      <c r="E9" s="7"/>
      <c r="F9" s="7"/>
      <c r="G9" s="23"/>
      <c r="H9" s="23"/>
      <c r="I9" s="2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8"/>
      <c r="AB9" s="9"/>
      <c r="AC9" s="10"/>
      <c r="AD9" s="10"/>
      <c r="AE9" s="5">
        <f>SUM(AE7:AE8)</f>
        <v>62560</v>
      </c>
      <c r="AF9" s="15"/>
      <c r="AG9" s="16"/>
    </row>
    <row r="10" spans="1:35">
      <c r="A10" s="43" t="s">
        <v>25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G10" s="16"/>
      <c r="AH10" s="16"/>
      <c r="AI10" s="16"/>
    </row>
    <row r="11" spans="1:35" ht="21.75" customHeight="1">
      <c r="A11" s="44" t="s">
        <v>23</v>
      </c>
      <c r="B11" s="44"/>
      <c r="C11" s="44"/>
      <c r="D11" s="44"/>
      <c r="E11" s="44"/>
      <c r="F11" s="44"/>
      <c r="G11" s="44"/>
      <c r="H11" s="44"/>
      <c r="I11" s="44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5" ht="44.25" customHeight="1">
      <c r="A12" s="45" t="s">
        <v>16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</row>
    <row r="13" spans="1:35" ht="18.75" customHeight="1">
      <c r="A13" s="41"/>
      <c r="B13" s="41"/>
      <c r="C13" s="4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27"/>
      <c r="AE13" s="27"/>
    </row>
    <row r="14" spans="1:35" ht="1.5" hidden="1" customHeight="1">
      <c r="A14" s="45" t="s">
        <v>21</v>
      </c>
      <c r="B14" s="45"/>
      <c r="C14" s="45"/>
      <c r="D14" s="45"/>
      <c r="E14" s="45"/>
      <c r="F14" s="11"/>
      <c r="G14" s="11"/>
      <c r="H14" s="22"/>
      <c r="I14" s="24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5" ht="120" hidden="1" customHeight="1">
      <c r="A15" s="18"/>
      <c r="B15" s="11"/>
      <c r="C15" s="41" t="s">
        <v>17</v>
      </c>
      <c r="D15" s="41"/>
      <c r="E15" s="41"/>
      <c r="F15" s="41"/>
      <c r="G15" s="41"/>
      <c r="H15" s="22"/>
      <c r="I15" s="24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5" ht="149.25" hidden="1" customHeight="1">
      <c r="A16" s="18"/>
      <c r="B16" s="37" t="s">
        <v>19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18"/>
      <c r="AD16" s="18"/>
      <c r="AE16" s="18"/>
    </row>
    <row r="17" spans="1:31" ht="83.25" hidden="1" customHeight="1">
      <c r="A17" s="18"/>
      <c r="B17" s="12" t="s">
        <v>18</v>
      </c>
      <c r="C17" s="18"/>
      <c r="D17" s="18"/>
      <c r="E17" s="18"/>
      <c r="F17" s="20"/>
      <c r="G17" s="21"/>
      <c r="H17" s="22"/>
      <c r="I17" s="24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72" hidden="1" customHeight="1">
      <c r="A18" s="38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ht="19.5" customHeight="1"/>
  </sheetData>
  <mergeCells count="33">
    <mergeCell ref="B7:C7"/>
    <mergeCell ref="B5:C6"/>
    <mergeCell ref="D5:E6"/>
    <mergeCell ref="F5:F6"/>
    <mergeCell ref="A4:AE4"/>
    <mergeCell ref="AC5:AC6"/>
    <mergeCell ref="AD5:AD6"/>
    <mergeCell ref="AE5:AE6"/>
    <mergeCell ref="AA5:AA6"/>
    <mergeCell ref="AB5:AB6"/>
    <mergeCell ref="A5:A6"/>
    <mergeCell ref="A1:AE1"/>
    <mergeCell ref="A2:B2"/>
    <mergeCell ref="C2:AE2"/>
    <mergeCell ref="A3:B3"/>
    <mergeCell ref="C3:AE3"/>
    <mergeCell ref="B8:C8"/>
    <mergeCell ref="C15:G15"/>
    <mergeCell ref="B9:C9"/>
    <mergeCell ref="A10:AE10"/>
    <mergeCell ref="A11:I11"/>
    <mergeCell ref="A12:AE12"/>
    <mergeCell ref="A13:C13"/>
    <mergeCell ref="A14:E14"/>
    <mergeCell ref="B16:AB16"/>
    <mergeCell ref="A18:D18"/>
    <mergeCell ref="E18:H18"/>
    <mergeCell ref="I18:L18"/>
    <mergeCell ref="M18:P18"/>
    <mergeCell ref="Q18:T18"/>
    <mergeCell ref="U18:X18"/>
    <mergeCell ref="Y18:AA18"/>
    <mergeCell ref="AB18:AE1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Пользователь</cp:lastModifiedBy>
  <cp:revision>7</cp:revision>
  <cp:lastPrinted>2026-05-19T07:31:04Z</cp:lastPrinted>
  <dcterms:created xsi:type="dcterms:W3CDTF">2014-01-17T11:35:00Z</dcterms:created>
  <dcterms:modified xsi:type="dcterms:W3CDTF">2026-10-15T05:43:19Z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1049-11.2.0.9665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