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karova_na\Desktop\Мои документы\Документы для 1С с 10.09.2026\44\13 Оборудование лаборатории ИИ\"/>
    </mc:Choice>
  </mc:AlternateContent>
  <bookViews>
    <workbookView xWindow="0" yWindow="0" windowWidth="14100" windowHeight="10965"/>
  </bookViews>
  <sheets>
    <sheet name="Лист1" sheetId="1" r:id="rId1"/>
    <sheet name="Лист3" sheetId="3" r:id="rId2"/>
  </sheets>
  <definedNames>
    <definedName name="_xlnm._FilterDatabase" localSheetId="0" hidden="1">Лист1!$A$4:$R$13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5" i="1"/>
  <c r="L7" i="1" l="1"/>
  <c r="L10" i="1"/>
  <c r="L8" i="1"/>
  <c r="L6" i="1"/>
  <c r="H6" i="1"/>
  <c r="I6" i="1" s="1"/>
  <c r="J6" i="1" s="1"/>
  <c r="H7" i="1"/>
  <c r="I7" i="1" s="1"/>
  <c r="J7" i="1" s="1"/>
  <c r="H10" i="1"/>
  <c r="I10" i="1" s="1"/>
  <c r="J10" i="1" s="1"/>
  <c r="H8" i="1"/>
  <c r="I8" i="1" s="1"/>
  <c r="J8" i="1" s="1"/>
  <c r="H11" i="1"/>
  <c r="H9" i="1"/>
  <c r="H5" i="1" l="1"/>
  <c r="G12" i="1" l="1"/>
  <c r="F12" i="1"/>
  <c r="E12" i="1"/>
  <c r="D12" i="1" l="1"/>
  <c r="I9" i="1" l="1"/>
  <c r="J9" i="1" s="1"/>
  <c r="L9" i="1"/>
  <c r="I11" i="1"/>
  <c r="J11" i="1" s="1"/>
  <c r="L11" i="1"/>
  <c r="I5" i="1" l="1"/>
  <c r="J5" i="1" s="1"/>
  <c r="L5" i="1"/>
  <c r="L13" i="1" s="1"/>
</calcChain>
</file>

<file path=xl/sharedStrings.xml><?xml version="1.0" encoding="utf-8"?>
<sst xmlns="http://schemas.openxmlformats.org/spreadsheetml/2006/main" count="38" uniqueCount="29">
  <si>
    <t>№</t>
  </si>
  <si>
    <t>Наименование</t>
  </si>
  <si>
    <t>Ед. изм.</t>
  </si>
  <si>
    <t>Кол-во</t>
  </si>
  <si>
    <t>Оценка однородности совокупности значений выявленных цен, используемых в расчете Н(М)ЦК</t>
  </si>
  <si>
    <t>Поставщик 1</t>
  </si>
  <si>
    <t>Поставщик 2</t>
  </si>
  <si>
    <t>Поставщик 3</t>
  </si>
  <si>
    <r>
      <t>Средняя арифметическая цена за единицу     &lt;</t>
    </r>
    <r>
      <rPr>
        <b/>
        <i/>
        <sz val="14"/>
        <color indexed="8"/>
        <rFont val="Times New Roman"/>
        <family val="1"/>
        <charset val="204"/>
      </rPr>
      <t>ц</t>
    </r>
    <r>
      <rPr>
        <b/>
        <sz val="14"/>
        <color indexed="8"/>
        <rFont val="Times New Roman"/>
        <family val="1"/>
        <charset val="204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</si>
  <si>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</si>
  <si>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4"/>
        <color indexed="8"/>
        <rFont val="Times New Roman"/>
        <family val="1"/>
        <charset val="204"/>
      </rPr>
      <t xml:space="preserve">                      (не должен превышать 33%)</t>
    </r>
  </si>
  <si>
    <t>Н(М)ЦК,контракта с учетом округления цены за единицу (руб.)</t>
  </si>
  <si>
    <t>шт.</t>
  </si>
  <si>
    <t xml:space="preserve">При определении Н(М)ЦК 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(Метод сопоставимых рыночных цен (анализ рынка)). Приоритетным методом формирования начальной (максимальной) цены контракта на поставку товаров  является сопоставление рыночных цен (ст. 22 Федерального закона от 05.04.2013 № 44-ФЗ). 
</t>
  </si>
  <si>
    <t>Ведущий специалист контрактной службы                               Макарова Н.А.</t>
  </si>
  <si>
    <t xml:space="preserve"> </t>
  </si>
  <si>
    <t>Поставщик №1</t>
  </si>
  <si>
    <t>Поставщик №2</t>
  </si>
  <si>
    <t>Поставщик №3</t>
  </si>
  <si>
    <t>Подписано ЭЦП</t>
  </si>
  <si>
    <t>Интернет магазин</t>
  </si>
  <si>
    <t>Средняя Цена за единицу изм. (руб.)</t>
  </si>
  <si>
    <t>Модуль Wi-Fi</t>
  </si>
  <si>
    <t>Одноплатный компьютер</t>
  </si>
  <si>
    <t>Модуль для одноплатного компьютера (видеокамера)</t>
  </si>
  <si>
    <t>Видеокамера</t>
  </si>
  <si>
    <t>Камера видеонаблюдения</t>
  </si>
  <si>
    <t>Кабель соединительный</t>
  </si>
  <si>
    <t xml:space="preserve">Обоснование начальной (максимальной) цены контракта (Н(М)ЦК) на поставку периферийного обрудования для лаборатории искуственного интеллекта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</si>
</sst>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u/>
      <sz val="10"/>
      <color theme="10"/>
      <name val="Arial Cyr"/>
      <charset val="204"/>
    </font>
    <font>
      <b/>
      <i/>
      <sz val="14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Border="1"/>
    <xf numFmtId="2" fontId="7" fillId="2" borderId="2" xfId="0" applyNumberFormat="1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11" fillId="0" borderId="0" xfId="2" applyFont="1" applyAlignment="1"/>
    <xf numFmtId="0" fontId="13" fillId="0" borderId="0" xfId="2" applyFont="1"/>
    <xf numFmtId="0" fontId="11" fillId="0" borderId="0" xfId="2" applyFont="1"/>
    <xf numFmtId="2" fontId="11" fillId="0" borderId="0" xfId="2" applyNumberFormat="1" applyFont="1" applyAlignment="1" applyProtection="1">
      <alignment wrapText="1"/>
      <protection locked="0"/>
    </xf>
    <xf numFmtId="2" fontId="10" fillId="0" borderId="0" xfId="2" applyNumberFormat="1" applyFont="1" applyFill="1" applyAlignment="1" applyProtection="1">
      <alignment horizontal="center" vertical="center"/>
      <protection locked="0"/>
    </xf>
    <xf numFmtId="2" fontId="11" fillId="0" borderId="0" xfId="2" applyNumberFormat="1" applyFont="1" applyFill="1" applyAlignment="1" applyProtection="1">
      <alignment vertical="center"/>
      <protection locked="0"/>
    </xf>
    <xf numFmtId="2" fontId="14" fillId="0" borderId="0" xfId="2" applyNumberFormat="1" applyFont="1" applyAlignment="1" applyProtection="1">
      <alignment wrapText="1"/>
      <protection locked="0"/>
    </xf>
    <xf numFmtId="0" fontId="14" fillId="0" borderId="0" xfId="2" applyFont="1" applyFill="1" applyAlignment="1" applyProtection="1">
      <alignment horizontal="right" vertical="center"/>
      <protection locked="0"/>
    </xf>
    <xf numFmtId="0" fontId="11" fillId="0" borderId="0" xfId="2" applyFont="1" applyFill="1" applyAlignment="1" applyProtection="1">
      <alignment vertical="center"/>
      <protection locked="0"/>
    </xf>
    <xf numFmtId="0" fontId="12" fillId="0" borderId="0" xfId="0" applyFont="1"/>
    <xf numFmtId="2" fontId="0" fillId="0" borderId="0" xfId="0" applyNumberFormat="1"/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horizontal="left" vertical="center"/>
    </xf>
    <xf numFmtId="43" fontId="16" fillId="0" borderId="0" xfId="1" applyFont="1" applyFill="1" applyAlignment="1">
      <alignment vertical="center"/>
    </xf>
    <xf numFmtId="0" fontId="11" fillId="0" borderId="0" xfId="2" applyFont="1" applyAlignment="1" applyProtection="1">
      <alignment horizontal="left" vertical="top" wrapText="1"/>
      <protection locked="0"/>
    </xf>
    <xf numFmtId="0" fontId="3" fillId="0" borderId="9" xfId="2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justify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0" fillId="0" borderId="0" xfId="2" applyFont="1" applyAlignment="1">
      <alignment horizontal="left" vertical="center" wrapText="1"/>
    </xf>
    <xf numFmtId="4" fontId="3" fillId="2" borderId="8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2" fontId="12" fillId="0" borderId="4" xfId="3" applyNumberFormat="1" applyFont="1" applyBorder="1" applyAlignment="1">
      <alignment horizontal="center" vertical="center" wrapText="1"/>
    </xf>
    <xf numFmtId="2" fontId="12" fillId="0" borderId="2" xfId="3" applyNumberFormat="1" applyFont="1" applyBorder="1" applyAlignment="1">
      <alignment horizontal="center" vertical="center" wrapText="1"/>
    </xf>
    <xf numFmtId="2" fontId="12" fillId="0" borderId="2" xfId="3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2" fontId="18" fillId="0" borderId="0" xfId="2" applyNumberFormat="1" applyFont="1" applyAlignment="1" applyProtection="1">
      <alignment horizontal="left" wrapText="1"/>
      <protection locked="0"/>
    </xf>
    <xf numFmtId="0" fontId="16" fillId="0" borderId="0" xfId="0" applyFont="1" applyAlignment="1">
      <alignment horizontal="center"/>
    </xf>
    <xf numFmtId="0" fontId="11" fillId="0" borderId="0" xfId="2" applyFont="1" applyAlignment="1" applyProtection="1">
      <alignment horizontal="left" vertical="top" wrapText="1"/>
      <protection locked="0"/>
    </xf>
    <xf numFmtId="0" fontId="15" fillId="0" borderId="0" xfId="0" applyFont="1" applyAlignment="1">
      <alignment horizontal="left" vertical="center" wrapText="1"/>
    </xf>
    <xf numFmtId="0" fontId="11" fillId="0" borderId="0" xfId="2" applyFont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0" fillId="0" borderId="0" xfId="2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4" fillId="0" borderId="5" xfId="3" applyNumberFormat="1" applyBorder="1" applyAlignment="1">
      <alignment horizontal="center" vertical="center" wrapText="1"/>
    </xf>
    <xf numFmtId="0" fontId="4" fillId="0" borderId="7" xfId="3" applyNumberForma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top" wrapText="1"/>
    </xf>
    <xf numFmtId="2" fontId="8" fillId="0" borderId="8" xfId="0" applyNumberFormat="1" applyFont="1" applyBorder="1" applyAlignment="1">
      <alignment horizontal="center" vertical="top" wrapText="1"/>
    </xf>
    <xf numFmtId="2" fontId="3" fillId="0" borderId="6" xfId="0" applyNumberFormat="1" applyFont="1" applyFill="1" applyBorder="1" applyAlignment="1">
      <alignment horizontal="center" vertical="top" wrapText="1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3" fillId="0" borderId="1" xfId="2" applyFont="1" applyFill="1" applyBorder="1" applyAlignment="1">
      <alignment horizontal="center" vertical="top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3" fillId="0" borderId="2" xfId="2" applyNumberFormat="1" applyFont="1" applyFill="1" applyBorder="1" applyAlignment="1">
      <alignment horizontal="center" vertical="top" wrapText="1"/>
    </xf>
    <xf numFmtId="0" fontId="3" fillId="0" borderId="2" xfId="2" applyFont="1" applyBorder="1" applyAlignment="1">
      <alignment horizontal="center" vertical="top" wrapText="1"/>
    </xf>
    <xf numFmtId="0" fontId="4" fillId="0" borderId="5" xfId="3" applyBorder="1" applyAlignment="1">
      <alignment horizontal="center" vertical="center" wrapText="1"/>
    </xf>
    <xf numFmtId="0" fontId="4" fillId="0" borderId="7" xfId="3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_Лист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</xdr:row>
      <xdr:rowOff>2190750</xdr:rowOff>
    </xdr:from>
    <xdr:to>
      <xdr:col>10</xdr:col>
      <xdr:colOff>0</xdr:colOff>
      <xdr:row>2</xdr:row>
      <xdr:rowOff>2447925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00300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1114425</xdr:colOff>
      <xdr:row>2</xdr:row>
      <xdr:rowOff>1485900</xdr:rowOff>
    </xdr:from>
    <xdr:to>
      <xdr:col>8</xdr:col>
      <xdr:colOff>904875</xdr:colOff>
      <xdr:row>2</xdr:row>
      <xdr:rowOff>1809750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400300"/>
          <a:ext cx="1066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zoomScale="60" zoomScaleNormal="60" workbookViewId="0">
      <selection sqref="A1:L1"/>
    </sheetView>
  </sheetViews>
  <sheetFormatPr defaultRowHeight="15" x14ac:dyDescent="0.25"/>
  <cols>
    <col min="2" max="2" width="27.42578125" customWidth="1"/>
    <col min="3" max="3" width="10.42578125" customWidth="1"/>
    <col min="4" max="4" width="12.85546875" customWidth="1"/>
    <col min="5" max="5" width="13.7109375" customWidth="1"/>
    <col min="6" max="6" width="14" customWidth="1"/>
    <col min="7" max="7" width="14.28515625" customWidth="1"/>
    <col min="8" max="8" width="19.140625" customWidth="1"/>
    <col min="9" max="9" width="16.85546875" customWidth="1"/>
    <col min="10" max="10" width="16.7109375" customWidth="1"/>
    <col min="11" max="11" width="22.140625" customWidth="1"/>
    <col min="12" max="12" width="31.42578125" customWidth="1"/>
    <col min="13" max="13" width="10" customWidth="1"/>
    <col min="14" max="14" width="16" customWidth="1"/>
    <col min="15" max="15" width="9.7109375" customWidth="1"/>
    <col min="16" max="16" width="20.140625" customWidth="1"/>
    <col min="257" max="257" width="16.42578125" customWidth="1"/>
    <col min="258" max="258" width="10.42578125" customWidth="1"/>
    <col min="259" max="259" width="12.85546875" customWidth="1"/>
    <col min="260" max="260" width="13.7109375" customWidth="1"/>
    <col min="261" max="261" width="14" customWidth="1"/>
    <col min="262" max="262" width="14.28515625" customWidth="1"/>
    <col min="263" max="263" width="19.140625" customWidth="1"/>
    <col min="264" max="264" width="16.85546875" customWidth="1"/>
    <col min="265" max="265" width="16.7109375" customWidth="1"/>
    <col min="266" max="267" width="17.85546875" customWidth="1"/>
    <col min="268" max="268" width="19.5703125" customWidth="1"/>
    <col min="269" max="269" width="25.7109375" customWidth="1"/>
    <col min="513" max="513" width="16.42578125" customWidth="1"/>
    <col min="514" max="514" width="10.42578125" customWidth="1"/>
    <col min="515" max="515" width="12.85546875" customWidth="1"/>
    <col min="516" max="516" width="13.7109375" customWidth="1"/>
    <col min="517" max="517" width="14" customWidth="1"/>
    <col min="518" max="518" width="14.28515625" customWidth="1"/>
    <col min="519" max="519" width="19.140625" customWidth="1"/>
    <col min="520" max="520" width="16.85546875" customWidth="1"/>
    <col min="521" max="521" width="16.7109375" customWidth="1"/>
    <col min="522" max="523" width="17.85546875" customWidth="1"/>
    <col min="524" max="524" width="19.5703125" customWidth="1"/>
    <col min="525" max="525" width="25.7109375" customWidth="1"/>
    <col min="769" max="769" width="16.42578125" customWidth="1"/>
    <col min="770" max="770" width="10.42578125" customWidth="1"/>
    <col min="771" max="771" width="12.85546875" customWidth="1"/>
    <col min="772" max="772" width="13.7109375" customWidth="1"/>
    <col min="773" max="773" width="14" customWidth="1"/>
    <col min="774" max="774" width="14.28515625" customWidth="1"/>
    <col min="775" max="775" width="19.140625" customWidth="1"/>
    <col min="776" max="776" width="16.85546875" customWidth="1"/>
    <col min="777" max="777" width="16.7109375" customWidth="1"/>
    <col min="778" max="779" width="17.85546875" customWidth="1"/>
    <col min="780" max="780" width="19.5703125" customWidth="1"/>
    <col min="781" max="781" width="25.7109375" customWidth="1"/>
    <col min="1025" max="1025" width="16.42578125" customWidth="1"/>
    <col min="1026" max="1026" width="10.42578125" customWidth="1"/>
    <col min="1027" max="1027" width="12.85546875" customWidth="1"/>
    <col min="1028" max="1028" width="13.7109375" customWidth="1"/>
    <col min="1029" max="1029" width="14" customWidth="1"/>
    <col min="1030" max="1030" width="14.28515625" customWidth="1"/>
    <col min="1031" max="1031" width="19.140625" customWidth="1"/>
    <col min="1032" max="1032" width="16.85546875" customWidth="1"/>
    <col min="1033" max="1033" width="16.7109375" customWidth="1"/>
    <col min="1034" max="1035" width="17.85546875" customWidth="1"/>
    <col min="1036" max="1036" width="19.5703125" customWidth="1"/>
    <col min="1037" max="1037" width="25.7109375" customWidth="1"/>
    <col min="1281" max="1281" width="16.42578125" customWidth="1"/>
    <col min="1282" max="1282" width="10.42578125" customWidth="1"/>
    <col min="1283" max="1283" width="12.85546875" customWidth="1"/>
    <col min="1284" max="1284" width="13.7109375" customWidth="1"/>
    <col min="1285" max="1285" width="14" customWidth="1"/>
    <col min="1286" max="1286" width="14.28515625" customWidth="1"/>
    <col min="1287" max="1287" width="19.140625" customWidth="1"/>
    <col min="1288" max="1288" width="16.85546875" customWidth="1"/>
    <col min="1289" max="1289" width="16.7109375" customWidth="1"/>
    <col min="1290" max="1291" width="17.85546875" customWidth="1"/>
    <col min="1292" max="1292" width="19.5703125" customWidth="1"/>
    <col min="1293" max="1293" width="25.7109375" customWidth="1"/>
    <col min="1537" max="1537" width="16.42578125" customWidth="1"/>
    <col min="1538" max="1538" width="10.42578125" customWidth="1"/>
    <col min="1539" max="1539" width="12.85546875" customWidth="1"/>
    <col min="1540" max="1540" width="13.7109375" customWidth="1"/>
    <col min="1541" max="1541" width="14" customWidth="1"/>
    <col min="1542" max="1542" width="14.28515625" customWidth="1"/>
    <col min="1543" max="1543" width="19.140625" customWidth="1"/>
    <col min="1544" max="1544" width="16.85546875" customWidth="1"/>
    <col min="1545" max="1545" width="16.7109375" customWidth="1"/>
    <col min="1546" max="1547" width="17.85546875" customWidth="1"/>
    <col min="1548" max="1548" width="19.5703125" customWidth="1"/>
    <col min="1549" max="1549" width="25.7109375" customWidth="1"/>
    <col min="1793" max="1793" width="16.42578125" customWidth="1"/>
    <col min="1794" max="1794" width="10.42578125" customWidth="1"/>
    <col min="1795" max="1795" width="12.85546875" customWidth="1"/>
    <col min="1796" max="1796" width="13.7109375" customWidth="1"/>
    <col min="1797" max="1797" width="14" customWidth="1"/>
    <col min="1798" max="1798" width="14.28515625" customWidth="1"/>
    <col min="1799" max="1799" width="19.140625" customWidth="1"/>
    <col min="1800" max="1800" width="16.85546875" customWidth="1"/>
    <col min="1801" max="1801" width="16.7109375" customWidth="1"/>
    <col min="1802" max="1803" width="17.85546875" customWidth="1"/>
    <col min="1804" max="1804" width="19.5703125" customWidth="1"/>
    <col min="1805" max="1805" width="25.7109375" customWidth="1"/>
    <col min="2049" max="2049" width="16.42578125" customWidth="1"/>
    <col min="2050" max="2050" width="10.42578125" customWidth="1"/>
    <col min="2051" max="2051" width="12.85546875" customWidth="1"/>
    <col min="2052" max="2052" width="13.7109375" customWidth="1"/>
    <col min="2053" max="2053" width="14" customWidth="1"/>
    <col min="2054" max="2054" width="14.28515625" customWidth="1"/>
    <col min="2055" max="2055" width="19.140625" customWidth="1"/>
    <col min="2056" max="2056" width="16.85546875" customWidth="1"/>
    <col min="2057" max="2057" width="16.7109375" customWidth="1"/>
    <col min="2058" max="2059" width="17.85546875" customWidth="1"/>
    <col min="2060" max="2060" width="19.5703125" customWidth="1"/>
    <col min="2061" max="2061" width="25.7109375" customWidth="1"/>
    <col min="2305" max="2305" width="16.42578125" customWidth="1"/>
    <col min="2306" max="2306" width="10.42578125" customWidth="1"/>
    <col min="2307" max="2307" width="12.85546875" customWidth="1"/>
    <col min="2308" max="2308" width="13.7109375" customWidth="1"/>
    <col min="2309" max="2309" width="14" customWidth="1"/>
    <col min="2310" max="2310" width="14.28515625" customWidth="1"/>
    <col min="2311" max="2311" width="19.140625" customWidth="1"/>
    <col min="2312" max="2312" width="16.85546875" customWidth="1"/>
    <col min="2313" max="2313" width="16.7109375" customWidth="1"/>
    <col min="2314" max="2315" width="17.85546875" customWidth="1"/>
    <col min="2316" max="2316" width="19.5703125" customWidth="1"/>
    <col min="2317" max="2317" width="25.7109375" customWidth="1"/>
    <col min="2561" max="2561" width="16.42578125" customWidth="1"/>
    <col min="2562" max="2562" width="10.42578125" customWidth="1"/>
    <col min="2563" max="2563" width="12.85546875" customWidth="1"/>
    <col min="2564" max="2564" width="13.7109375" customWidth="1"/>
    <col min="2565" max="2565" width="14" customWidth="1"/>
    <col min="2566" max="2566" width="14.28515625" customWidth="1"/>
    <col min="2567" max="2567" width="19.140625" customWidth="1"/>
    <col min="2568" max="2568" width="16.85546875" customWidth="1"/>
    <col min="2569" max="2569" width="16.7109375" customWidth="1"/>
    <col min="2570" max="2571" width="17.85546875" customWidth="1"/>
    <col min="2572" max="2572" width="19.5703125" customWidth="1"/>
    <col min="2573" max="2573" width="25.7109375" customWidth="1"/>
    <col min="2817" max="2817" width="16.42578125" customWidth="1"/>
    <col min="2818" max="2818" width="10.42578125" customWidth="1"/>
    <col min="2819" max="2819" width="12.85546875" customWidth="1"/>
    <col min="2820" max="2820" width="13.7109375" customWidth="1"/>
    <col min="2821" max="2821" width="14" customWidth="1"/>
    <col min="2822" max="2822" width="14.28515625" customWidth="1"/>
    <col min="2823" max="2823" width="19.140625" customWidth="1"/>
    <col min="2824" max="2824" width="16.85546875" customWidth="1"/>
    <col min="2825" max="2825" width="16.7109375" customWidth="1"/>
    <col min="2826" max="2827" width="17.85546875" customWidth="1"/>
    <col min="2828" max="2828" width="19.5703125" customWidth="1"/>
    <col min="2829" max="2829" width="25.7109375" customWidth="1"/>
    <col min="3073" max="3073" width="16.42578125" customWidth="1"/>
    <col min="3074" max="3074" width="10.42578125" customWidth="1"/>
    <col min="3075" max="3075" width="12.85546875" customWidth="1"/>
    <col min="3076" max="3076" width="13.7109375" customWidth="1"/>
    <col min="3077" max="3077" width="14" customWidth="1"/>
    <col min="3078" max="3078" width="14.28515625" customWidth="1"/>
    <col min="3079" max="3079" width="19.140625" customWidth="1"/>
    <col min="3080" max="3080" width="16.85546875" customWidth="1"/>
    <col min="3081" max="3081" width="16.7109375" customWidth="1"/>
    <col min="3082" max="3083" width="17.85546875" customWidth="1"/>
    <col min="3084" max="3084" width="19.5703125" customWidth="1"/>
    <col min="3085" max="3085" width="25.7109375" customWidth="1"/>
    <col min="3329" max="3329" width="16.42578125" customWidth="1"/>
    <col min="3330" max="3330" width="10.42578125" customWidth="1"/>
    <col min="3331" max="3331" width="12.85546875" customWidth="1"/>
    <col min="3332" max="3332" width="13.7109375" customWidth="1"/>
    <col min="3333" max="3333" width="14" customWidth="1"/>
    <col min="3334" max="3334" width="14.28515625" customWidth="1"/>
    <col min="3335" max="3335" width="19.140625" customWidth="1"/>
    <col min="3336" max="3336" width="16.85546875" customWidth="1"/>
    <col min="3337" max="3337" width="16.7109375" customWidth="1"/>
    <col min="3338" max="3339" width="17.85546875" customWidth="1"/>
    <col min="3340" max="3340" width="19.5703125" customWidth="1"/>
    <col min="3341" max="3341" width="25.7109375" customWidth="1"/>
    <col min="3585" max="3585" width="16.42578125" customWidth="1"/>
    <col min="3586" max="3586" width="10.42578125" customWidth="1"/>
    <col min="3587" max="3587" width="12.85546875" customWidth="1"/>
    <col min="3588" max="3588" width="13.7109375" customWidth="1"/>
    <col min="3589" max="3589" width="14" customWidth="1"/>
    <col min="3590" max="3590" width="14.28515625" customWidth="1"/>
    <col min="3591" max="3591" width="19.140625" customWidth="1"/>
    <col min="3592" max="3592" width="16.85546875" customWidth="1"/>
    <col min="3593" max="3593" width="16.7109375" customWidth="1"/>
    <col min="3594" max="3595" width="17.85546875" customWidth="1"/>
    <col min="3596" max="3596" width="19.5703125" customWidth="1"/>
    <col min="3597" max="3597" width="25.7109375" customWidth="1"/>
    <col min="3841" max="3841" width="16.42578125" customWidth="1"/>
    <col min="3842" max="3842" width="10.42578125" customWidth="1"/>
    <col min="3843" max="3843" width="12.85546875" customWidth="1"/>
    <col min="3844" max="3844" width="13.7109375" customWidth="1"/>
    <col min="3845" max="3845" width="14" customWidth="1"/>
    <col min="3846" max="3846" width="14.28515625" customWidth="1"/>
    <col min="3847" max="3847" width="19.140625" customWidth="1"/>
    <col min="3848" max="3848" width="16.85546875" customWidth="1"/>
    <col min="3849" max="3849" width="16.7109375" customWidth="1"/>
    <col min="3850" max="3851" width="17.85546875" customWidth="1"/>
    <col min="3852" max="3852" width="19.5703125" customWidth="1"/>
    <col min="3853" max="3853" width="25.7109375" customWidth="1"/>
    <col min="4097" max="4097" width="16.42578125" customWidth="1"/>
    <col min="4098" max="4098" width="10.42578125" customWidth="1"/>
    <col min="4099" max="4099" width="12.85546875" customWidth="1"/>
    <col min="4100" max="4100" width="13.7109375" customWidth="1"/>
    <col min="4101" max="4101" width="14" customWidth="1"/>
    <col min="4102" max="4102" width="14.28515625" customWidth="1"/>
    <col min="4103" max="4103" width="19.140625" customWidth="1"/>
    <col min="4104" max="4104" width="16.85546875" customWidth="1"/>
    <col min="4105" max="4105" width="16.7109375" customWidth="1"/>
    <col min="4106" max="4107" width="17.85546875" customWidth="1"/>
    <col min="4108" max="4108" width="19.5703125" customWidth="1"/>
    <col min="4109" max="4109" width="25.7109375" customWidth="1"/>
    <col min="4353" max="4353" width="16.42578125" customWidth="1"/>
    <col min="4354" max="4354" width="10.42578125" customWidth="1"/>
    <col min="4355" max="4355" width="12.85546875" customWidth="1"/>
    <col min="4356" max="4356" width="13.7109375" customWidth="1"/>
    <col min="4357" max="4357" width="14" customWidth="1"/>
    <col min="4358" max="4358" width="14.28515625" customWidth="1"/>
    <col min="4359" max="4359" width="19.140625" customWidth="1"/>
    <col min="4360" max="4360" width="16.85546875" customWidth="1"/>
    <col min="4361" max="4361" width="16.7109375" customWidth="1"/>
    <col min="4362" max="4363" width="17.85546875" customWidth="1"/>
    <col min="4364" max="4364" width="19.5703125" customWidth="1"/>
    <col min="4365" max="4365" width="25.7109375" customWidth="1"/>
    <col min="4609" max="4609" width="16.42578125" customWidth="1"/>
    <col min="4610" max="4610" width="10.42578125" customWidth="1"/>
    <col min="4611" max="4611" width="12.85546875" customWidth="1"/>
    <col min="4612" max="4612" width="13.7109375" customWidth="1"/>
    <col min="4613" max="4613" width="14" customWidth="1"/>
    <col min="4614" max="4614" width="14.28515625" customWidth="1"/>
    <col min="4615" max="4615" width="19.140625" customWidth="1"/>
    <col min="4616" max="4616" width="16.85546875" customWidth="1"/>
    <col min="4617" max="4617" width="16.7109375" customWidth="1"/>
    <col min="4618" max="4619" width="17.85546875" customWidth="1"/>
    <col min="4620" max="4620" width="19.5703125" customWidth="1"/>
    <col min="4621" max="4621" width="25.7109375" customWidth="1"/>
    <col min="4865" max="4865" width="16.42578125" customWidth="1"/>
    <col min="4866" max="4866" width="10.42578125" customWidth="1"/>
    <col min="4867" max="4867" width="12.85546875" customWidth="1"/>
    <col min="4868" max="4868" width="13.7109375" customWidth="1"/>
    <col min="4869" max="4869" width="14" customWidth="1"/>
    <col min="4870" max="4870" width="14.28515625" customWidth="1"/>
    <col min="4871" max="4871" width="19.140625" customWidth="1"/>
    <col min="4872" max="4872" width="16.85546875" customWidth="1"/>
    <col min="4873" max="4873" width="16.7109375" customWidth="1"/>
    <col min="4874" max="4875" width="17.85546875" customWidth="1"/>
    <col min="4876" max="4876" width="19.5703125" customWidth="1"/>
    <col min="4877" max="4877" width="25.7109375" customWidth="1"/>
    <col min="5121" max="5121" width="16.42578125" customWidth="1"/>
    <col min="5122" max="5122" width="10.42578125" customWidth="1"/>
    <col min="5123" max="5123" width="12.85546875" customWidth="1"/>
    <col min="5124" max="5124" width="13.7109375" customWidth="1"/>
    <col min="5125" max="5125" width="14" customWidth="1"/>
    <col min="5126" max="5126" width="14.28515625" customWidth="1"/>
    <col min="5127" max="5127" width="19.140625" customWidth="1"/>
    <col min="5128" max="5128" width="16.85546875" customWidth="1"/>
    <col min="5129" max="5129" width="16.7109375" customWidth="1"/>
    <col min="5130" max="5131" width="17.85546875" customWidth="1"/>
    <col min="5132" max="5132" width="19.5703125" customWidth="1"/>
    <col min="5133" max="5133" width="25.7109375" customWidth="1"/>
    <col min="5377" max="5377" width="16.42578125" customWidth="1"/>
    <col min="5378" max="5378" width="10.42578125" customWidth="1"/>
    <col min="5379" max="5379" width="12.85546875" customWidth="1"/>
    <col min="5380" max="5380" width="13.7109375" customWidth="1"/>
    <col min="5381" max="5381" width="14" customWidth="1"/>
    <col min="5382" max="5382" width="14.28515625" customWidth="1"/>
    <col min="5383" max="5383" width="19.140625" customWidth="1"/>
    <col min="5384" max="5384" width="16.85546875" customWidth="1"/>
    <col min="5385" max="5385" width="16.7109375" customWidth="1"/>
    <col min="5386" max="5387" width="17.85546875" customWidth="1"/>
    <col min="5388" max="5388" width="19.5703125" customWidth="1"/>
    <col min="5389" max="5389" width="25.7109375" customWidth="1"/>
    <col min="5633" max="5633" width="16.42578125" customWidth="1"/>
    <col min="5634" max="5634" width="10.42578125" customWidth="1"/>
    <col min="5635" max="5635" width="12.85546875" customWidth="1"/>
    <col min="5636" max="5636" width="13.7109375" customWidth="1"/>
    <col min="5637" max="5637" width="14" customWidth="1"/>
    <col min="5638" max="5638" width="14.28515625" customWidth="1"/>
    <col min="5639" max="5639" width="19.140625" customWidth="1"/>
    <col min="5640" max="5640" width="16.85546875" customWidth="1"/>
    <col min="5641" max="5641" width="16.7109375" customWidth="1"/>
    <col min="5642" max="5643" width="17.85546875" customWidth="1"/>
    <col min="5644" max="5644" width="19.5703125" customWidth="1"/>
    <col min="5645" max="5645" width="25.7109375" customWidth="1"/>
    <col min="5889" max="5889" width="16.42578125" customWidth="1"/>
    <col min="5890" max="5890" width="10.42578125" customWidth="1"/>
    <col min="5891" max="5891" width="12.85546875" customWidth="1"/>
    <col min="5892" max="5892" width="13.7109375" customWidth="1"/>
    <col min="5893" max="5893" width="14" customWidth="1"/>
    <col min="5894" max="5894" width="14.28515625" customWidth="1"/>
    <col min="5895" max="5895" width="19.140625" customWidth="1"/>
    <col min="5896" max="5896" width="16.85546875" customWidth="1"/>
    <col min="5897" max="5897" width="16.7109375" customWidth="1"/>
    <col min="5898" max="5899" width="17.85546875" customWidth="1"/>
    <col min="5900" max="5900" width="19.5703125" customWidth="1"/>
    <col min="5901" max="5901" width="25.7109375" customWidth="1"/>
    <col min="6145" max="6145" width="16.42578125" customWidth="1"/>
    <col min="6146" max="6146" width="10.42578125" customWidth="1"/>
    <col min="6147" max="6147" width="12.85546875" customWidth="1"/>
    <col min="6148" max="6148" width="13.7109375" customWidth="1"/>
    <col min="6149" max="6149" width="14" customWidth="1"/>
    <col min="6150" max="6150" width="14.28515625" customWidth="1"/>
    <col min="6151" max="6151" width="19.140625" customWidth="1"/>
    <col min="6152" max="6152" width="16.85546875" customWidth="1"/>
    <col min="6153" max="6153" width="16.7109375" customWidth="1"/>
    <col min="6154" max="6155" width="17.85546875" customWidth="1"/>
    <col min="6156" max="6156" width="19.5703125" customWidth="1"/>
    <col min="6157" max="6157" width="25.7109375" customWidth="1"/>
    <col min="6401" max="6401" width="16.42578125" customWidth="1"/>
    <col min="6402" max="6402" width="10.42578125" customWidth="1"/>
    <col min="6403" max="6403" width="12.85546875" customWidth="1"/>
    <col min="6404" max="6404" width="13.7109375" customWidth="1"/>
    <col min="6405" max="6405" width="14" customWidth="1"/>
    <col min="6406" max="6406" width="14.28515625" customWidth="1"/>
    <col min="6407" max="6407" width="19.140625" customWidth="1"/>
    <col min="6408" max="6408" width="16.85546875" customWidth="1"/>
    <col min="6409" max="6409" width="16.7109375" customWidth="1"/>
    <col min="6410" max="6411" width="17.85546875" customWidth="1"/>
    <col min="6412" max="6412" width="19.5703125" customWidth="1"/>
    <col min="6413" max="6413" width="25.7109375" customWidth="1"/>
    <col min="6657" max="6657" width="16.42578125" customWidth="1"/>
    <col min="6658" max="6658" width="10.42578125" customWidth="1"/>
    <col min="6659" max="6659" width="12.85546875" customWidth="1"/>
    <col min="6660" max="6660" width="13.7109375" customWidth="1"/>
    <col min="6661" max="6661" width="14" customWidth="1"/>
    <col min="6662" max="6662" width="14.28515625" customWidth="1"/>
    <col min="6663" max="6663" width="19.140625" customWidth="1"/>
    <col min="6664" max="6664" width="16.85546875" customWidth="1"/>
    <col min="6665" max="6665" width="16.7109375" customWidth="1"/>
    <col min="6666" max="6667" width="17.85546875" customWidth="1"/>
    <col min="6668" max="6668" width="19.5703125" customWidth="1"/>
    <col min="6669" max="6669" width="25.7109375" customWidth="1"/>
    <col min="6913" max="6913" width="16.42578125" customWidth="1"/>
    <col min="6914" max="6914" width="10.42578125" customWidth="1"/>
    <col min="6915" max="6915" width="12.85546875" customWidth="1"/>
    <col min="6916" max="6916" width="13.7109375" customWidth="1"/>
    <col min="6917" max="6917" width="14" customWidth="1"/>
    <col min="6918" max="6918" width="14.28515625" customWidth="1"/>
    <col min="6919" max="6919" width="19.140625" customWidth="1"/>
    <col min="6920" max="6920" width="16.85546875" customWidth="1"/>
    <col min="6921" max="6921" width="16.7109375" customWidth="1"/>
    <col min="6922" max="6923" width="17.85546875" customWidth="1"/>
    <col min="6924" max="6924" width="19.5703125" customWidth="1"/>
    <col min="6925" max="6925" width="25.7109375" customWidth="1"/>
    <col min="7169" max="7169" width="16.42578125" customWidth="1"/>
    <col min="7170" max="7170" width="10.42578125" customWidth="1"/>
    <col min="7171" max="7171" width="12.85546875" customWidth="1"/>
    <col min="7172" max="7172" width="13.7109375" customWidth="1"/>
    <col min="7173" max="7173" width="14" customWidth="1"/>
    <col min="7174" max="7174" width="14.28515625" customWidth="1"/>
    <col min="7175" max="7175" width="19.140625" customWidth="1"/>
    <col min="7176" max="7176" width="16.85546875" customWidth="1"/>
    <col min="7177" max="7177" width="16.7109375" customWidth="1"/>
    <col min="7178" max="7179" width="17.85546875" customWidth="1"/>
    <col min="7180" max="7180" width="19.5703125" customWidth="1"/>
    <col min="7181" max="7181" width="25.7109375" customWidth="1"/>
    <col min="7425" max="7425" width="16.42578125" customWidth="1"/>
    <col min="7426" max="7426" width="10.42578125" customWidth="1"/>
    <col min="7427" max="7427" width="12.85546875" customWidth="1"/>
    <col min="7428" max="7428" width="13.7109375" customWidth="1"/>
    <col min="7429" max="7429" width="14" customWidth="1"/>
    <col min="7430" max="7430" width="14.28515625" customWidth="1"/>
    <col min="7431" max="7431" width="19.140625" customWidth="1"/>
    <col min="7432" max="7432" width="16.85546875" customWidth="1"/>
    <col min="7433" max="7433" width="16.7109375" customWidth="1"/>
    <col min="7434" max="7435" width="17.85546875" customWidth="1"/>
    <col min="7436" max="7436" width="19.5703125" customWidth="1"/>
    <col min="7437" max="7437" width="25.7109375" customWidth="1"/>
    <col min="7681" max="7681" width="16.42578125" customWidth="1"/>
    <col min="7682" max="7682" width="10.42578125" customWidth="1"/>
    <col min="7683" max="7683" width="12.85546875" customWidth="1"/>
    <col min="7684" max="7684" width="13.7109375" customWidth="1"/>
    <col min="7685" max="7685" width="14" customWidth="1"/>
    <col min="7686" max="7686" width="14.28515625" customWidth="1"/>
    <col min="7687" max="7687" width="19.140625" customWidth="1"/>
    <col min="7688" max="7688" width="16.85546875" customWidth="1"/>
    <col min="7689" max="7689" width="16.7109375" customWidth="1"/>
    <col min="7690" max="7691" width="17.85546875" customWidth="1"/>
    <col min="7692" max="7692" width="19.5703125" customWidth="1"/>
    <col min="7693" max="7693" width="25.7109375" customWidth="1"/>
    <col min="7937" max="7937" width="16.42578125" customWidth="1"/>
    <col min="7938" max="7938" width="10.42578125" customWidth="1"/>
    <col min="7939" max="7939" width="12.85546875" customWidth="1"/>
    <col min="7940" max="7940" width="13.7109375" customWidth="1"/>
    <col min="7941" max="7941" width="14" customWidth="1"/>
    <col min="7942" max="7942" width="14.28515625" customWidth="1"/>
    <col min="7943" max="7943" width="19.140625" customWidth="1"/>
    <col min="7944" max="7944" width="16.85546875" customWidth="1"/>
    <col min="7945" max="7945" width="16.7109375" customWidth="1"/>
    <col min="7946" max="7947" width="17.85546875" customWidth="1"/>
    <col min="7948" max="7948" width="19.5703125" customWidth="1"/>
    <col min="7949" max="7949" width="25.7109375" customWidth="1"/>
    <col min="8193" max="8193" width="16.42578125" customWidth="1"/>
    <col min="8194" max="8194" width="10.42578125" customWidth="1"/>
    <col min="8195" max="8195" width="12.85546875" customWidth="1"/>
    <col min="8196" max="8196" width="13.7109375" customWidth="1"/>
    <col min="8197" max="8197" width="14" customWidth="1"/>
    <col min="8198" max="8198" width="14.28515625" customWidth="1"/>
    <col min="8199" max="8199" width="19.140625" customWidth="1"/>
    <col min="8200" max="8200" width="16.85546875" customWidth="1"/>
    <col min="8201" max="8201" width="16.7109375" customWidth="1"/>
    <col min="8202" max="8203" width="17.85546875" customWidth="1"/>
    <col min="8204" max="8204" width="19.5703125" customWidth="1"/>
    <col min="8205" max="8205" width="25.7109375" customWidth="1"/>
    <col min="8449" max="8449" width="16.42578125" customWidth="1"/>
    <col min="8450" max="8450" width="10.42578125" customWidth="1"/>
    <col min="8451" max="8451" width="12.85546875" customWidth="1"/>
    <col min="8452" max="8452" width="13.7109375" customWidth="1"/>
    <col min="8453" max="8453" width="14" customWidth="1"/>
    <col min="8454" max="8454" width="14.28515625" customWidth="1"/>
    <col min="8455" max="8455" width="19.140625" customWidth="1"/>
    <col min="8456" max="8456" width="16.85546875" customWidth="1"/>
    <col min="8457" max="8457" width="16.7109375" customWidth="1"/>
    <col min="8458" max="8459" width="17.85546875" customWidth="1"/>
    <col min="8460" max="8460" width="19.5703125" customWidth="1"/>
    <col min="8461" max="8461" width="25.7109375" customWidth="1"/>
    <col min="8705" max="8705" width="16.42578125" customWidth="1"/>
    <col min="8706" max="8706" width="10.42578125" customWidth="1"/>
    <col min="8707" max="8707" width="12.85546875" customWidth="1"/>
    <col min="8708" max="8708" width="13.7109375" customWidth="1"/>
    <col min="8709" max="8709" width="14" customWidth="1"/>
    <col min="8710" max="8710" width="14.28515625" customWidth="1"/>
    <col min="8711" max="8711" width="19.140625" customWidth="1"/>
    <col min="8712" max="8712" width="16.85546875" customWidth="1"/>
    <col min="8713" max="8713" width="16.7109375" customWidth="1"/>
    <col min="8714" max="8715" width="17.85546875" customWidth="1"/>
    <col min="8716" max="8716" width="19.5703125" customWidth="1"/>
    <col min="8717" max="8717" width="25.7109375" customWidth="1"/>
    <col min="8961" max="8961" width="16.42578125" customWidth="1"/>
    <col min="8962" max="8962" width="10.42578125" customWidth="1"/>
    <col min="8963" max="8963" width="12.85546875" customWidth="1"/>
    <col min="8964" max="8964" width="13.7109375" customWidth="1"/>
    <col min="8965" max="8965" width="14" customWidth="1"/>
    <col min="8966" max="8966" width="14.28515625" customWidth="1"/>
    <col min="8967" max="8967" width="19.140625" customWidth="1"/>
    <col min="8968" max="8968" width="16.85546875" customWidth="1"/>
    <col min="8969" max="8969" width="16.7109375" customWidth="1"/>
    <col min="8970" max="8971" width="17.85546875" customWidth="1"/>
    <col min="8972" max="8972" width="19.5703125" customWidth="1"/>
    <col min="8973" max="8973" width="25.7109375" customWidth="1"/>
    <col min="9217" max="9217" width="16.42578125" customWidth="1"/>
    <col min="9218" max="9218" width="10.42578125" customWidth="1"/>
    <col min="9219" max="9219" width="12.85546875" customWidth="1"/>
    <col min="9220" max="9220" width="13.7109375" customWidth="1"/>
    <col min="9221" max="9221" width="14" customWidth="1"/>
    <col min="9222" max="9222" width="14.28515625" customWidth="1"/>
    <col min="9223" max="9223" width="19.140625" customWidth="1"/>
    <col min="9224" max="9224" width="16.85546875" customWidth="1"/>
    <col min="9225" max="9225" width="16.7109375" customWidth="1"/>
    <col min="9226" max="9227" width="17.85546875" customWidth="1"/>
    <col min="9228" max="9228" width="19.5703125" customWidth="1"/>
    <col min="9229" max="9229" width="25.7109375" customWidth="1"/>
    <col min="9473" max="9473" width="16.42578125" customWidth="1"/>
    <col min="9474" max="9474" width="10.42578125" customWidth="1"/>
    <col min="9475" max="9475" width="12.85546875" customWidth="1"/>
    <col min="9476" max="9476" width="13.7109375" customWidth="1"/>
    <col min="9477" max="9477" width="14" customWidth="1"/>
    <col min="9478" max="9478" width="14.28515625" customWidth="1"/>
    <col min="9479" max="9479" width="19.140625" customWidth="1"/>
    <col min="9480" max="9480" width="16.85546875" customWidth="1"/>
    <col min="9481" max="9481" width="16.7109375" customWidth="1"/>
    <col min="9482" max="9483" width="17.85546875" customWidth="1"/>
    <col min="9484" max="9484" width="19.5703125" customWidth="1"/>
    <col min="9485" max="9485" width="25.7109375" customWidth="1"/>
    <col min="9729" max="9729" width="16.42578125" customWidth="1"/>
    <col min="9730" max="9730" width="10.42578125" customWidth="1"/>
    <col min="9731" max="9731" width="12.85546875" customWidth="1"/>
    <col min="9732" max="9732" width="13.7109375" customWidth="1"/>
    <col min="9733" max="9733" width="14" customWidth="1"/>
    <col min="9734" max="9734" width="14.28515625" customWidth="1"/>
    <col min="9735" max="9735" width="19.140625" customWidth="1"/>
    <col min="9736" max="9736" width="16.85546875" customWidth="1"/>
    <col min="9737" max="9737" width="16.7109375" customWidth="1"/>
    <col min="9738" max="9739" width="17.85546875" customWidth="1"/>
    <col min="9740" max="9740" width="19.5703125" customWidth="1"/>
    <col min="9741" max="9741" width="25.7109375" customWidth="1"/>
    <col min="9985" max="9985" width="16.42578125" customWidth="1"/>
    <col min="9986" max="9986" width="10.42578125" customWidth="1"/>
    <col min="9987" max="9987" width="12.85546875" customWidth="1"/>
    <col min="9988" max="9988" width="13.7109375" customWidth="1"/>
    <col min="9989" max="9989" width="14" customWidth="1"/>
    <col min="9990" max="9990" width="14.28515625" customWidth="1"/>
    <col min="9991" max="9991" width="19.140625" customWidth="1"/>
    <col min="9992" max="9992" width="16.85546875" customWidth="1"/>
    <col min="9993" max="9993" width="16.7109375" customWidth="1"/>
    <col min="9994" max="9995" width="17.85546875" customWidth="1"/>
    <col min="9996" max="9996" width="19.5703125" customWidth="1"/>
    <col min="9997" max="9997" width="25.7109375" customWidth="1"/>
    <col min="10241" max="10241" width="16.42578125" customWidth="1"/>
    <col min="10242" max="10242" width="10.42578125" customWidth="1"/>
    <col min="10243" max="10243" width="12.85546875" customWidth="1"/>
    <col min="10244" max="10244" width="13.7109375" customWidth="1"/>
    <col min="10245" max="10245" width="14" customWidth="1"/>
    <col min="10246" max="10246" width="14.28515625" customWidth="1"/>
    <col min="10247" max="10247" width="19.140625" customWidth="1"/>
    <col min="10248" max="10248" width="16.85546875" customWidth="1"/>
    <col min="10249" max="10249" width="16.7109375" customWidth="1"/>
    <col min="10250" max="10251" width="17.85546875" customWidth="1"/>
    <col min="10252" max="10252" width="19.5703125" customWidth="1"/>
    <col min="10253" max="10253" width="25.7109375" customWidth="1"/>
    <col min="10497" max="10497" width="16.42578125" customWidth="1"/>
    <col min="10498" max="10498" width="10.42578125" customWidth="1"/>
    <col min="10499" max="10499" width="12.85546875" customWidth="1"/>
    <col min="10500" max="10500" width="13.7109375" customWidth="1"/>
    <col min="10501" max="10501" width="14" customWidth="1"/>
    <col min="10502" max="10502" width="14.28515625" customWidth="1"/>
    <col min="10503" max="10503" width="19.140625" customWidth="1"/>
    <col min="10504" max="10504" width="16.85546875" customWidth="1"/>
    <col min="10505" max="10505" width="16.7109375" customWidth="1"/>
    <col min="10506" max="10507" width="17.85546875" customWidth="1"/>
    <col min="10508" max="10508" width="19.5703125" customWidth="1"/>
    <col min="10509" max="10509" width="25.7109375" customWidth="1"/>
    <col min="10753" max="10753" width="16.42578125" customWidth="1"/>
    <col min="10754" max="10754" width="10.42578125" customWidth="1"/>
    <col min="10755" max="10755" width="12.85546875" customWidth="1"/>
    <col min="10756" max="10756" width="13.7109375" customWidth="1"/>
    <col min="10757" max="10757" width="14" customWidth="1"/>
    <col min="10758" max="10758" width="14.28515625" customWidth="1"/>
    <col min="10759" max="10759" width="19.140625" customWidth="1"/>
    <col min="10760" max="10760" width="16.85546875" customWidth="1"/>
    <col min="10761" max="10761" width="16.7109375" customWidth="1"/>
    <col min="10762" max="10763" width="17.85546875" customWidth="1"/>
    <col min="10764" max="10764" width="19.5703125" customWidth="1"/>
    <col min="10765" max="10765" width="25.7109375" customWidth="1"/>
    <col min="11009" max="11009" width="16.42578125" customWidth="1"/>
    <col min="11010" max="11010" width="10.42578125" customWidth="1"/>
    <col min="11011" max="11011" width="12.85546875" customWidth="1"/>
    <col min="11012" max="11012" width="13.7109375" customWidth="1"/>
    <col min="11013" max="11013" width="14" customWidth="1"/>
    <col min="11014" max="11014" width="14.28515625" customWidth="1"/>
    <col min="11015" max="11015" width="19.140625" customWidth="1"/>
    <col min="11016" max="11016" width="16.85546875" customWidth="1"/>
    <col min="11017" max="11017" width="16.7109375" customWidth="1"/>
    <col min="11018" max="11019" width="17.85546875" customWidth="1"/>
    <col min="11020" max="11020" width="19.5703125" customWidth="1"/>
    <col min="11021" max="11021" width="25.7109375" customWidth="1"/>
    <col min="11265" max="11265" width="16.42578125" customWidth="1"/>
    <col min="11266" max="11266" width="10.42578125" customWidth="1"/>
    <col min="11267" max="11267" width="12.85546875" customWidth="1"/>
    <col min="11268" max="11268" width="13.7109375" customWidth="1"/>
    <col min="11269" max="11269" width="14" customWidth="1"/>
    <col min="11270" max="11270" width="14.28515625" customWidth="1"/>
    <col min="11271" max="11271" width="19.140625" customWidth="1"/>
    <col min="11272" max="11272" width="16.85546875" customWidth="1"/>
    <col min="11273" max="11273" width="16.7109375" customWidth="1"/>
    <col min="11274" max="11275" width="17.85546875" customWidth="1"/>
    <col min="11276" max="11276" width="19.5703125" customWidth="1"/>
    <col min="11277" max="11277" width="25.7109375" customWidth="1"/>
    <col min="11521" max="11521" width="16.42578125" customWidth="1"/>
    <col min="11522" max="11522" width="10.42578125" customWidth="1"/>
    <col min="11523" max="11523" width="12.85546875" customWidth="1"/>
    <col min="11524" max="11524" width="13.7109375" customWidth="1"/>
    <col min="11525" max="11525" width="14" customWidth="1"/>
    <col min="11526" max="11526" width="14.28515625" customWidth="1"/>
    <col min="11527" max="11527" width="19.140625" customWidth="1"/>
    <col min="11528" max="11528" width="16.85546875" customWidth="1"/>
    <col min="11529" max="11529" width="16.7109375" customWidth="1"/>
    <col min="11530" max="11531" width="17.85546875" customWidth="1"/>
    <col min="11532" max="11532" width="19.5703125" customWidth="1"/>
    <col min="11533" max="11533" width="25.7109375" customWidth="1"/>
    <col min="11777" max="11777" width="16.42578125" customWidth="1"/>
    <col min="11778" max="11778" width="10.42578125" customWidth="1"/>
    <col min="11779" max="11779" width="12.85546875" customWidth="1"/>
    <col min="11780" max="11780" width="13.7109375" customWidth="1"/>
    <col min="11781" max="11781" width="14" customWidth="1"/>
    <col min="11782" max="11782" width="14.28515625" customWidth="1"/>
    <col min="11783" max="11783" width="19.140625" customWidth="1"/>
    <col min="11784" max="11784" width="16.85546875" customWidth="1"/>
    <col min="11785" max="11785" width="16.7109375" customWidth="1"/>
    <col min="11786" max="11787" width="17.85546875" customWidth="1"/>
    <col min="11788" max="11788" width="19.5703125" customWidth="1"/>
    <col min="11789" max="11789" width="25.7109375" customWidth="1"/>
    <col min="12033" max="12033" width="16.42578125" customWidth="1"/>
    <col min="12034" max="12034" width="10.42578125" customWidth="1"/>
    <col min="12035" max="12035" width="12.85546875" customWidth="1"/>
    <col min="12036" max="12036" width="13.7109375" customWidth="1"/>
    <col min="12037" max="12037" width="14" customWidth="1"/>
    <col min="12038" max="12038" width="14.28515625" customWidth="1"/>
    <col min="12039" max="12039" width="19.140625" customWidth="1"/>
    <col min="12040" max="12040" width="16.85546875" customWidth="1"/>
    <col min="12041" max="12041" width="16.7109375" customWidth="1"/>
    <col min="12042" max="12043" width="17.85546875" customWidth="1"/>
    <col min="12044" max="12044" width="19.5703125" customWidth="1"/>
    <col min="12045" max="12045" width="25.7109375" customWidth="1"/>
    <col min="12289" max="12289" width="16.42578125" customWidth="1"/>
    <col min="12290" max="12290" width="10.42578125" customWidth="1"/>
    <col min="12291" max="12291" width="12.85546875" customWidth="1"/>
    <col min="12292" max="12292" width="13.7109375" customWidth="1"/>
    <col min="12293" max="12293" width="14" customWidth="1"/>
    <col min="12294" max="12294" width="14.28515625" customWidth="1"/>
    <col min="12295" max="12295" width="19.140625" customWidth="1"/>
    <col min="12296" max="12296" width="16.85546875" customWidth="1"/>
    <col min="12297" max="12297" width="16.7109375" customWidth="1"/>
    <col min="12298" max="12299" width="17.85546875" customWidth="1"/>
    <col min="12300" max="12300" width="19.5703125" customWidth="1"/>
    <col min="12301" max="12301" width="25.7109375" customWidth="1"/>
    <col min="12545" max="12545" width="16.42578125" customWidth="1"/>
    <col min="12546" max="12546" width="10.42578125" customWidth="1"/>
    <col min="12547" max="12547" width="12.85546875" customWidth="1"/>
    <col min="12548" max="12548" width="13.7109375" customWidth="1"/>
    <col min="12549" max="12549" width="14" customWidth="1"/>
    <col min="12550" max="12550" width="14.28515625" customWidth="1"/>
    <col min="12551" max="12551" width="19.140625" customWidth="1"/>
    <col min="12552" max="12552" width="16.85546875" customWidth="1"/>
    <col min="12553" max="12553" width="16.7109375" customWidth="1"/>
    <col min="12554" max="12555" width="17.85546875" customWidth="1"/>
    <col min="12556" max="12556" width="19.5703125" customWidth="1"/>
    <col min="12557" max="12557" width="25.7109375" customWidth="1"/>
    <col min="12801" max="12801" width="16.42578125" customWidth="1"/>
    <col min="12802" max="12802" width="10.42578125" customWidth="1"/>
    <col min="12803" max="12803" width="12.85546875" customWidth="1"/>
    <col min="12804" max="12804" width="13.7109375" customWidth="1"/>
    <col min="12805" max="12805" width="14" customWidth="1"/>
    <col min="12806" max="12806" width="14.28515625" customWidth="1"/>
    <col min="12807" max="12807" width="19.140625" customWidth="1"/>
    <col min="12808" max="12808" width="16.85546875" customWidth="1"/>
    <col min="12809" max="12809" width="16.7109375" customWidth="1"/>
    <col min="12810" max="12811" width="17.85546875" customWidth="1"/>
    <col min="12812" max="12812" width="19.5703125" customWidth="1"/>
    <col min="12813" max="12813" width="25.7109375" customWidth="1"/>
    <col min="13057" max="13057" width="16.42578125" customWidth="1"/>
    <col min="13058" max="13058" width="10.42578125" customWidth="1"/>
    <col min="13059" max="13059" width="12.85546875" customWidth="1"/>
    <col min="13060" max="13060" width="13.7109375" customWidth="1"/>
    <col min="13061" max="13061" width="14" customWidth="1"/>
    <col min="13062" max="13062" width="14.28515625" customWidth="1"/>
    <col min="13063" max="13063" width="19.140625" customWidth="1"/>
    <col min="13064" max="13064" width="16.85546875" customWidth="1"/>
    <col min="13065" max="13065" width="16.7109375" customWidth="1"/>
    <col min="13066" max="13067" width="17.85546875" customWidth="1"/>
    <col min="13068" max="13068" width="19.5703125" customWidth="1"/>
    <col min="13069" max="13069" width="25.7109375" customWidth="1"/>
    <col min="13313" max="13313" width="16.42578125" customWidth="1"/>
    <col min="13314" max="13314" width="10.42578125" customWidth="1"/>
    <col min="13315" max="13315" width="12.85546875" customWidth="1"/>
    <col min="13316" max="13316" width="13.7109375" customWidth="1"/>
    <col min="13317" max="13317" width="14" customWidth="1"/>
    <col min="13318" max="13318" width="14.28515625" customWidth="1"/>
    <col min="13319" max="13319" width="19.140625" customWidth="1"/>
    <col min="13320" max="13320" width="16.85546875" customWidth="1"/>
    <col min="13321" max="13321" width="16.7109375" customWidth="1"/>
    <col min="13322" max="13323" width="17.85546875" customWidth="1"/>
    <col min="13324" max="13324" width="19.5703125" customWidth="1"/>
    <col min="13325" max="13325" width="25.7109375" customWidth="1"/>
    <col min="13569" max="13569" width="16.42578125" customWidth="1"/>
    <col min="13570" max="13570" width="10.42578125" customWidth="1"/>
    <col min="13571" max="13571" width="12.85546875" customWidth="1"/>
    <col min="13572" max="13572" width="13.7109375" customWidth="1"/>
    <col min="13573" max="13573" width="14" customWidth="1"/>
    <col min="13574" max="13574" width="14.28515625" customWidth="1"/>
    <col min="13575" max="13575" width="19.140625" customWidth="1"/>
    <col min="13576" max="13576" width="16.85546875" customWidth="1"/>
    <col min="13577" max="13577" width="16.7109375" customWidth="1"/>
    <col min="13578" max="13579" width="17.85546875" customWidth="1"/>
    <col min="13580" max="13580" width="19.5703125" customWidth="1"/>
    <col min="13581" max="13581" width="25.7109375" customWidth="1"/>
    <col min="13825" max="13825" width="16.42578125" customWidth="1"/>
    <col min="13826" max="13826" width="10.42578125" customWidth="1"/>
    <col min="13827" max="13827" width="12.85546875" customWidth="1"/>
    <col min="13828" max="13828" width="13.7109375" customWidth="1"/>
    <col min="13829" max="13829" width="14" customWidth="1"/>
    <col min="13830" max="13830" width="14.28515625" customWidth="1"/>
    <col min="13831" max="13831" width="19.140625" customWidth="1"/>
    <col min="13832" max="13832" width="16.85546875" customWidth="1"/>
    <col min="13833" max="13833" width="16.7109375" customWidth="1"/>
    <col min="13834" max="13835" width="17.85546875" customWidth="1"/>
    <col min="13836" max="13836" width="19.5703125" customWidth="1"/>
    <col min="13837" max="13837" width="25.7109375" customWidth="1"/>
    <col min="14081" max="14081" width="16.42578125" customWidth="1"/>
    <col min="14082" max="14082" width="10.42578125" customWidth="1"/>
    <col min="14083" max="14083" width="12.85546875" customWidth="1"/>
    <col min="14084" max="14084" width="13.7109375" customWidth="1"/>
    <col min="14085" max="14085" width="14" customWidth="1"/>
    <col min="14086" max="14086" width="14.28515625" customWidth="1"/>
    <col min="14087" max="14087" width="19.140625" customWidth="1"/>
    <col min="14088" max="14088" width="16.85546875" customWidth="1"/>
    <col min="14089" max="14089" width="16.7109375" customWidth="1"/>
    <col min="14090" max="14091" width="17.85546875" customWidth="1"/>
    <col min="14092" max="14092" width="19.5703125" customWidth="1"/>
    <col min="14093" max="14093" width="25.7109375" customWidth="1"/>
    <col min="14337" max="14337" width="16.42578125" customWidth="1"/>
    <col min="14338" max="14338" width="10.42578125" customWidth="1"/>
    <col min="14339" max="14339" width="12.85546875" customWidth="1"/>
    <col min="14340" max="14340" width="13.7109375" customWidth="1"/>
    <col min="14341" max="14341" width="14" customWidth="1"/>
    <col min="14342" max="14342" width="14.28515625" customWidth="1"/>
    <col min="14343" max="14343" width="19.140625" customWidth="1"/>
    <col min="14344" max="14344" width="16.85546875" customWidth="1"/>
    <col min="14345" max="14345" width="16.7109375" customWidth="1"/>
    <col min="14346" max="14347" width="17.85546875" customWidth="1"/>
    <col min="14348" max="14348" width="19.5703125" customWidth="1"/>
    <col min="14349" max="14349" width="25.7109375" customWidth="1"/>
    <col min="14593" max="14593" width="16.42578125" customWidth="1"/>
    <col min="14594" max="14594" width="10.42578125" customWidth="1"/>
    <col min="14595" max="14595" width="12.85546875" customWidth="1"/>
    <col min="14596" max="14596" width="13.7109375" customWidth="1"/>
    <col min="14597" max="14597" width="14" customWidth="1"/>
    <col min="14598" max="14598" width="14.28515625" customWidth="1"/>
    <col min="14599" max="14599" width="19.140625" customWidth="1"/>
    <col min="14600" max="14600" width="16.85546875" customWidth="1"/>
    <col min="14601" max="14601" width="16.7109375" customWidth="1"/>
    <col min="14602" max="14603" width="17.85546875" customWidth="1"/>
    <col min="14604" max="14604" width="19.5703125" customWidth="1"/>
    <col min="14605" max="14605" width="25.7109375" customWidth="1"/>
    <col min="14849" max="14849" width="16.42578125" customWidth="1"/>
    <col min="14850" max="14850" width="10.42578125" customWidth="1"/>
    <col min="14851" max="14851" width="12.85546875" customWidth="1"/>
    <col min="14852" max="14852" width="13.7109375" customWidth="1"/>
    <col min="14853" max="14853" width="14" customWidth="1"/>
    <col min="14854" max="14854" width="14.28515625" customWidth="1"/>
    <col min="14855" max="14855" width="19.140625" customWidth="1"/>
    <col min="14856" max="14856" width="16.85546875" customWidth="1"/>
    <col min="14857" max="14857" width="16.7109375" customWidth="1"/>
    <col min="14858" max="14859" width="17.85546875" customWidth="1"/>
    <col min="14860" max="14860" width="19.5703125" customWidth="1"/>
    <col min="14861" max="14861" width="25.7109375" customWidth="1"/>
    <col min="15105" max="15105" width="16.42578125" customWidth="1"/>
    <col min="15106" max="15106" width="10.42578125" customWidth="1"/>
    <col min="15107" max="15107" width="12.85546875" customWidth="1"/>
    <col min="15108" max="15108" width="13.7109375" customWidth="1"/>
    <col min="15109" max="15109" width="14" customWidth="1"/>
    <col min="15110" max="15110" width="14.28515625" customWidth="1"/>
    <col min="15111" max="15111" width="19.140625" customWidth="1"/>
    <col min="15112" max="15112" width="16.85546875" customWidth="1"/>
    <col min="15113" max="15113" width="16.7109375" customWidth="1"/>
    <col min="15114" max="15115" width="17.85546875" customWidth="1"/>
    <col min="15116" max="15116" width="19.5703125" customWidth="1"/>
    <col min="15117" max="15117" width="25.7109375" customWidth="1"/>
    <col min="15361" max="15361" width="16.42578125" customWidth="1"/>
    <col min="15362" max="15362" width="10.42578125" customWidth="1"/>
    <col min="15363" max="15363" width="12.85546875" customWidth="1"/>
    <col min="15364" max="15364" width="13.7109375" customWidth="1"/>
    <col min="15365" max="15365" width="14" customWidth="1"/>
    <col min="15366" max="15366" width="14.28515625" customWidth="1"/>
    <col min="15367" max="15367" width="19.140625" customWidth="1"/>
    <col min="15368" max="15368" width="16.85546875" customWidth="1"/>
    <col min="15369" max="15369" width="16.7109375" customWidth="1"/>
    <col min="15370" max="15371" width="17.85546875" customWidth="1"/>
    <col min="15372" max="15372" width="19.5703125" customWidth="1"/>
    <col min="15373" max="15373" width="25.7109375" customWidth="1"/>
    <col min="15617" max="15617" width="16.42578125" customWidth="1"/>
    <col min="15618" max="15618" width="10.42578125" customWidth="1"/>
    <col min="15619" max="15619" width="12.85546875" customWidth="1"/>
    <col min="15620" max="15620" width="13.7109375" customWidth="1"/>
    <col min="15621" max="15621" width="14" customWidth="1"/>
    <col min="15622" max="15622" width="14.28515625" customWidth="1"/>
    <col min="15623" max="15623" width="19.140625" customWidth="1"/>
    <col min="15624" max="15624" width="16.85546875" customWidth="1"/>
    <col min="15625" max="15625" width="16.7109375" customWidth="1"/>
    <col min="15626" max="15627" width="17.85546875" customWidth="1"/>
    <col min="15628" max="15628" width="19.5703125" customWidth="1"/>
    <col min="15629" max="15629" width="25.7109375" customWidth="1"/>
    <col min="15873" max="15873" width="16.42578125" customWidth="1"/>
    <col min="15874" max="15874" width="10.42578125" customWidth="1"/>
    <col min="15875" max="15875" width="12.85546875" customWidth="1"/>
    <col min="15876" max="15876" width="13.7109375" customWidth="1"/>
    <col min="15877" max="15877" width="14" customWidth="1"/>
    <col min="15878" max="15878" width="14.28515625" customWidth="1"/>
    <col min="15879" max="15879" width="19.140625" customWidth="1"/>
    <col min="15880" max="15880" width="16.85546875" customWidth="1"/>
    <col min="15881" max="15881" width="16.7109375" customWidth="1"/>
    <col min="15882" max="15883" width="17.85546875" customWidth="1"/>
    <col min="15884" max="15884" width="19.5703125" customWidth="1"/>
    <col min="15885" max="15885" width="25.7109375" customWidth="1"/>
    <col min="16129" max="16129" width="16.42578125" customWidth="1"/>
    <col min="16130" max="16130" width="10.42578125" customWidth="1"/>
    <col min="16131" max="16131" width="12.85546875" customWidth="1"/>
    <col min="16132" max="16132" width="13.7109375" customWidth="1"/>
    <col min="16133" max="16133" width="14" customWidth="1"/>
    <col min="16134" max="16134" width="14.28515625" customWidth="1"/>
    <col min="16135" max="16135" width="19.140625" customWidth="1"/>
    <col min="16136" max="16136" width="16.85546875" customWidth="1"/>
    <col min="16137" max="16137" width="16.7109375" customWidth="1"/>
    <col min="16138" max="16139" width="17.85546875" customWidth="1"/>
    <col min="16140" max="16140" width="19.5703125" customWidth="1"/>
    <col min="16141" max="16141" width="25.7109375" customWidth="1"/>
  </cols>
  <sheetData>
    <row r="1" spans="1:18" ht="49.5" customHeight="1" x14ac:dyDescent="0.25">
      <c r="A1" s="51" t="s">
        <v>28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1"/>
      <c r="N1" s="1"/>
      <c r="O1" s="1"/>
      <c r="P1" s="1"/>
      <c r="Q1" s="1"/>
      <c r="R1" s="1"/>
    </row>
    <row r="2" spans="1:18" ht="91.5" customHeight="1" x14ac:dyDescent="0.25">
      <c r="A2" s="52" t="s">
        <v>0</v>
      </c>
      <c r="B2" s="52" t="s">
        <v>1</v>
      </c>
      <c r="C2" s="52" t="s">
        <v>2</v>
      </c>
      <c r="D2" s="52" t="s">
        <v>3</v>
      </c>
      <c r="E2" s="54"/>
      <c r="F2" s="54"/>
      <c r="G2" s="55"/>
      <c r="H2" s="56" t="s">
        <v>4</v>
      </c>
      <c r="I2" s="56"/>
      <c r="J2" s="56"/>
      <c r="K2" s="57"/>
      <c r="L2" s="57"/>
    </row>
    <row r="3" spans="1:18" ht="43.5" customHeight="1" x14ac:dyDescent="0.25">
      <c r="A3" s="52"/>
      <c r="B3" s="52"/>
      <c r="C3" s="52"/>
      <c r="D3" s="52"/>
      <c r="E3" s="58" t="s">
        <v>5</v>
      </c>
      <c r="F3" s="58" t="s">
        <v>6</v>
      </c>
      <c r="G3" s="44" t="s">
        <v>7</v>
      </c>
      <c r="H3" s="46" t="s">
        <v>8</v>
      </c>
      <c r="I3" s="46" t="s">
        <v>9</v>
      </c>
      <c r="J3" s="48" t="s">
        <v>10</v>
      </c>
      <c r="K3" s="39" t="s">
        <v>21</v>
      </c>
      <c r="L3" s="39" t="s">
        <v>11</v>
      </c>
      <c r="M3" s="49"/>
      <c r="N3" s="50"/>
      <c r="O3" s="50"/>
      <c r="P3" s="50"/>
    </row>
    <row r="4" spans="1:18" ht="43.5" customHeight="1" x14ac:dyDescent="0.25">
      <c r="A4" s="53"/>
      <c r="B4" s="53"/>
      <c r="C4" s="53"/>
      <c r="D4" s="53"/>
      <c r="E4" s="59"/>
      <c r="F4" s="59"/>
      <c r="G4" s="45"/>
      <c r="H4" s="47"/>
      <c r="I4" s="47"/>
      <c r="J4" s="47"/>
      <c r="K4" s="40"/>
      <c r="L4" s="40"/>
      <c r="M4" s="32"/>
      <c r="N4" s="32"/>
      <c r="O4" s="32"/>
    </row>
    <row r="5" spans="1:18" ht="18.75" x14ac:dyDescent="0.25">
      <c r="A5" s="22">
        <v>1</v>
      </c>
      <c r="B5" s="28" t="s">
        <v>22</v>
      </c>
      <c r="C5" s="24" t="s">
        <v>12</v>
      </c>
      <c r="D5" s="25">
        <v>5</v>
      </c>
      <c r="E5" s="29">
        <v>5199</v>
      </c>
      <c r="F5" s="30">
        <v>6073</v>
      </c>
      <c r="G5" s="30">
        <v>7202</v>
      </c>
      <c r="H5" s="2">
        <f t="shared" ref="H5:H11" si="0">AVERAGE(E5,F5,G5)</f>
        <v>6158</v>
      </c>
      <c r="I5" s="3">
        <f t="shared" ref="I5:I11" si="1">SQRT(((SUM((POWER(E5-H5,2)),(POWER(F5-H5,2)),(POWER(G5-H5,2)))/(3-1))))</f>
        <v>1004.2016729721176</v>
      </c>
      <c r="J5" s="4">
        <f t="shared" ref="J5:J11" si="2">I5/H5*100</f>
        <v>16.307269778696291</v>
      </c>
      <c r="K5" s="5">
        <f>ROUND((E5+F5+G5)/3,2)</f>
        <v>6158</v>
      </c>
      <c r="L5" s="6">
        <f t="shared" ref="L5:L11" si="3">D5*K5</f>
        <v>30790</v>
      </c>
      <c r="M5" s="32"/>
      <c r="N5" s="33"/>
      <c r="O5" s="32"/>
      <c r="P5" s="33"/>
    </row>
    <row r="6" spans="1:18" ht="18.75" x14ac:dyDescent="0.25">
      <c r="A6" s="22">
        <v>2</v>
      </c>
      <c r="B6" s="28" t="s">
        <v>23</v>
      </c>
      <c r="C6" s="24" t="s">
        <v>12</v>
      </c>
      <c r="D6" s="25">
        <v>2</v>
      </c>
      <c r="E6" s="29">
        <v>52000</v>
      </c>
      <c r="F6" s="30">
        <v>58710</v>
      </c>
      <c r="G6" s="30">
        <v>47250</v>
      </c>
      <c r="H6" s="2">
        <f t="shared" si="0"/>
        <v>52653.333333333336</v>
      </c>
      <c r="I6" s="3">
        <f t="shared" si="1"/>
        <v>5757.8670819439149</v>
      </c>
      <c r="J6" s="4">
        <f t="shared" si="2"/>
        <v>10.935427479002117</v>
      </c>
      <c r="K6" s="5">
        <f t="shared" ref="K6:K11" si="4">ROUND((E6+F6+G6)/3,2)</f>
        <v>52653.33</v>
      </c>
      <c r="L6" s="6">
        <f t="shared" si="3"/>
        <v>105306.66</v>
      </c>
      <c r="M6" s="35"/>
      <c r="N6" s="33"/>
      <c r="O6" s="35"/>
      <c r="P6" s="33"/>
    </row>
    <row r="7" spans="1:18" ht="30" x14ac:dyDescent="0.25">
      <c r="A7" s="22">
        <v>3</v>
      </c>
      <c r="B7" s="28" t="s">
        <v>24</v>
      </c>
      <c r="C7" s="24" t="s">
        <v>12</v>
      </c>
      <c r="D7" s="25">
        <v>2</v>
      </c>
      <c r="E7" s="29">
        <v>3590</v>
      </c>
      <c r="F7" s="30">
        <v>3895</v>
      </c>
      <c r="G7" s="30">
        <v>3910</v>
      </c>
      <c r="H7" s="2">
        <f t="shared" si="0"/>
        <v>3798.3333333333335</v>
      </c>
      <c r="I7" s="3">
        <f t="shared" si="1"/>
        <v>180.57777641042469</v>
      </c>
      <c r="J7" s="4">
        <f t="shared" si="2"/>
        <v>4.7541318932099523</v>
      </c>
      <c r="K7" s="5">
        <f t="shared" si="4"/>
        <v>3798.33</v>
      </c>
      <c r="L7" s="6">
        <f t="shared" si="3"/>
        <v>7596.66</v>
      </c>
      <c r="M7" s="35"/>
      <c r="N7" s="33"/>
      <c r="O7" s="35"/>
      <c r="P7" s="33"/>
    </row>
    <row r="8" spans="1:18" ht="36" customHeight="1" x14ac:dyDescent="0.25">
      <c r="A8" s="22">
        <v>4</v>
      </c>
      <c r="B8" s="28" t="s">
        <v>25</v>
      </c>
      <c r="C8" s="24" t="s">
        <v>12</v>
      </c>
      <c r="D8" s="25">
        <v>1</v>
      </c>
      <c r="E8" s="29">
        <v>20499</v>
      </c>
      <c r="F8" s="30">
        <v>19870</v>
      </c>
      <c r="G8" s="30">
        <v>19543</v>
      </c>
      <c r="H8" s="2">
        <f t="shared" si="0"/>
        <v>19970.666666666668</v>
      </c>
      <c r="I8" s="3">
        <f t="shared" si="1"/>
        <v>485.88510301647796</v>
      </c>
      <c r="J8" s="4">
        <f t="shared" si="2"/>
        <v>2.4329939061447354</v>
      </c>
      <c r="K8" s="5">
        <f t="shared" si="4"/>
        <v>19970.669999999998</v>
      </c>
      <c r="L8" s="6">
        <f t="shared" si="3"/>
        <v>19970.669999999998</v>
      </c>
      <c r="M8" s="35"/>
      <c r="N8" s="33"/>
      <c r="O8" s="35"/>
      <c r="P8" s="33"/>
    </row>
    <row r="9" spans="1:18" ht="18.75" x14ac:dyDescent="0.25">
      <c r="A9" s="22">
        <v>5</v>
      </c>
      <c r="B9" s="28" t="s">
        <v>26</v>
      </c>
      <c r="C9" s="24" t="s">
        <v>12</v>
      </c>
      <c r="D9" s="25">
        <v>1</v>
      </c>
      <c r="E9" s="29">
        <v>126470</v>
      </c>
      <c r="F9" s="31">
        <v>128000</v>
      </c>
      <c r="G9" s="31">
        <v>116518</v>
      </c>
      <c r="H9" s="2">
        <f t="shared" si="0"/>
        <v>123662.66666666667</v>
      </c>
      <c r="I9" s="3">
        <f t="shared" si="1"/>
        <v>6234.5746714056877</v>
      </c>
      <c r="J9" s="4">
        <f t="shared" si="2"/>
        <v>5.041598114822329</v>
      </c>
      <c r="K9" s="5">
        <f t="shared" si="4"/>
        <v>123662.67</v>
      </c>
      <c r="L9" s="6">
        <f t="shared" si="3"/>
        <v>123662.67</v>
      </c>
      <c r="M9" s="35"/>
      <c r="N9" s="33"/>
      <c r="O9" s="35"/>
      <c r="P9" s="33"/>
    </row>
    <row r="10" spans="1:18" ht="18.75" x14ac:dyDescent="0.25">
      <c r="A10" s="22">
        <v>6</v>
      </c>
      <c r="B10" s="28" t="s">
        <v>26</v>
      </c>
      <c r="C10" s="24" t="s">
        <v>12</v>
      </c>
      <c r="D10" s="25">
        <v>4</v>
      </c>
      <c r="E10" s="29">
        <v>16470</v>
      </c>
      <c r="F10" s="30">
        <v>14712</v>
      </c>
      <c r="G10" s="30">
        <v>11999</v>
      </c>
      <c r="H10" s="2">
        <f t="shared" si="0"/>
        <v>14393.666666666666</v>
      </c>
      <c r="I10" s="3">
        <f t="shared" si="1"/>
        <v>2252.4347567317759</v>
      </c>
      <c r="J10" s="4">
        <f t="shared" si="2"/>
        <v>15.648790602800602</v>
      </c>
      <c r="K10" s="5">
        <f t="shared" si="4"/>
        <v>14393.67</v>
      </c>
      <c r="L10" s="6">
        <f t="shared" si="3"/>
        <v>57574.68</v>
      </c>
      <c r="M10" s="35"/>
      <c r="N10" s="33"/>
      <c r="O10" s="35"/>
      <c r="P10" s="33"/>
    </row>
    <row r="11" spans="1:18" ht="18.75" x14ac:dyDescent="0.25">
      <c r="A11" s="22">
        <v>7</v>
      </c>
      <c r="B11" s="28" t="s">
        <v>27</v>
      </c>
      <c r="C11" s="24" t="s">
        <v>12</v>
      </c>
      <c r="D11" s="25">
        <v>2</v>
      </c>
      <c r="E11" s="29">
        <v>1590</v>
      </c>
      <c r="F11" s="31">
        <v>1640</v>
      </c>
      <c r="G11" s="31">
        <v>1490</v>
      </c>
      <c r="H11" s="2">
        <f t="shared" si="0"/>
        <v>1573.3333333333333</v>
      </c>
      <c r="I11" s="3">
        <f t="shared" si="1"/>
        <v>76.376261582597337</v>
      </c>
      <c r="J11" s="4">
        <f t="shared" si="2"/>
        <v>4.8544234056735602</v>
      </c>
      <c r="K11" s="5">
        <f t="shared" si="4"/>
        <v>1573.33</v>
      </c>
      <c r="L11" s="6">
        <f t="shared" si="3"/>
        <v>3146.66</v>
      </c>
      <c r="M11" s="35"/>
      <c r="N11" s="33"/>
      <c r="O11" s="35"/>
      <c r="P11" s="33"/>
    </row>
    <row r="12" spans="1:18" ht="18.75" x14ac:dyDescent="0.25">
      <c r="A12" s="22"/>
      <c r="B12" s="23"/>
      <c r="C12" s="24"/>
      <c r="D12" s="25">
        <f>SUM(D5:D11)</f>
        <v>17</v>
      </c>
      <c r="E12" s="29">
        <f>SUMPRODUCT(D5:D11,E5:E11)</f>
        <v>353204</v>
      </c>
      <c r="F12" s="29">
        <f>SUMPRODUCT(D5:D11,F5:F11)</f>
        <v>365573</v>
      </c>
      <c r="G12" s="29">
        <f>SUMPRODUCT(D5:D11,G5:G11)</f>
        <v>325367</v>
      </c>
      <c r="H12" s="2"/>
      <c r="I12" s="3"/>
      <c r="J12" s="4"/>
      <c r="K12" s="5"/>
      <c r="L12" s="6"/>
      <c r="M12" s="32"/>
      <c r="N12" s="33"/>
      <c r="O12" s="32"/>
      <c r="P12" s="33"/>
    </row>
    <row r="13" spans="1:18" ht="18.75" x14ac:dyDescent="0.25">
      <c r="L13" s="27">
        <f>SUM(L5:L11)</f>
        <v>348047.99999999994</v>
      </c>
      <c r="M13" s="32"/>
      <c r="N13" s="32"/>
      <c r="O13" s="32"/>
    </row>
    <row r="15" spans="1:18" ht="48" customHeight="1" x14ac:dyDescent="0.25">
      <c r="A15" s="41" t="s">
        <v>13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</row>
    <row r="16" spans="1:18" ht="15.75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1:12" ht="15.75" customHeight="1" x14ac:dyDescent="0.25">
      <c r="A17" s="7"/>
      <c r="B17" s="38" t="s">
        <v>14</v>
      </c>
      <c r="C17" s="38"/>
      <c r="D17" s="38"/>
      <c r="E17" s="38"/>
      <c r="F17" s="38"/>
      <c r="G17" s="38"/>
      <c r="H17" s="38"/>
      <c r="I17" s="38"/>
      <c r="J17" s="38"/>
      <c r="K17" s="8"/>
      <c r="L17" s="8"/>
    </row>
    <row r="18" spans="1:12" ht="15.75" x14ac:dyDescent="0.25">
      <c r="A18" s="36"/>
      <c r="B18" s="36"/>
      <c r="C18" s="36"/>
      <c r="D18" s="9"/>
      <c r="E18" s="10"/>
      <c r="F18" s="11"/>
      <c r="G18" s="12"/>
      <c r="H18" s="34" t="s">
        <v>19</v>
      </c>
      <c r="I18" s="13"/>
      <c r="J18" s="13"/>
      <c r="K18" s="14" t="s">
        <v>15</v>
      </c>
      <c r="L18" s="15"/>
    </row>
    <row r="19" spans="1:12" ht="16.5" customHeight="1" x14ac:dyDescent="0.25">
      <c r="A19" s="21"/>
      <c r="B19" s="21" t="s">
        <v>16</v>
      </c>
      <c r="C19" s="36" t="s">
        <v>20</v>
      </c>
      <c r="D19" s="36"/>
      <c r="E19" s="36"/>
      <c r="F19" s="36"/>
      <c r="G19" s="36"/>
      <c r="H19" s="36"/>
      <c r="I19" s="36"/>
      <c r="J19" s="36"/>
      <c r="K19" s="14"/>
      <c r="L19" s="15"/>
    </row>
    <row r="20" spans="1:12" ht="15.75" customHeight="1" x14ac:dyDescent="0.25">
      <c r="A20" s="21"/>
      <c r="B20" s="21" t="s">
        <v>17</v>
      </c>
      <c r="C20" s="36" t="s">
        <v>20</v>
      </c>
      <c r="D20" s="36"/>
      <c r="E20" s="36"/>
      <c r="F20" s="36"/>
      <c r="G20" s="36"/>
      <c r="H20" s="36"/>
      <c r="I20" s="36"/>
      <c r="J20" s="36"/>
      <c r="K20" s="36"/>
      <c r="L20" s="15"/>
    </row>
    <row r="21" spans="1:12" ht="15.75" customHeight="1" x14ac:dyDescent="0.25">
      <c r="A21" s="21"/>
      <c r="B21" s="21" t="s">
        <v>18</v>
      </c>
      <c r="C21" s="36" t="s">
        <v>20</v>
      </c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16"/>
      <c r="B22" s="42"/>
      <c r="C22" s="43"/>
      <c r="D22" s="43"/>
      <c r="E22" s="43"/>
      <c r="F22" s="17"/>
      <c r="G22" s="17"/>
      <c r="H22" s="17"/>
      <c r="I22" s="17"/>
      <c r="J22" s="17"/>
    </row>
    <row r="23" spans="1:12" ht="15.75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</row>
    <row r="24" spans="1:12" ht="15.75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2" ht="15.75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12" ht="15.75" x14ac:dyDescent="0.25">
      <c r="A26" s="19"/>
      <c r="B26" s="18"/>
      <c r="C26" s="19"/>
      <c r="D26" s="19"/>
      <c r="E26" s="18"/>
      <c r="F26" s="18"/>
      <c r="G26" s="18"/>
      <c r="H26" s="18"/>
      <c r="I26" s="18"/>
      <c r="J26" s="18"/>
      <c r="K26" s="20"/>
    </row>
  </sheetData>
  <sortState ref="A5:L16">
    <sortCondition ref="A5:A16"/>
  </sortState>
  <mergeCells count="26">
    <mergeCell ref="M3:N3"/>
    <mergeCell ref="O3:P3"/>
    <mergeCell ref="A1:L1"/>
    <mergeCell ref="A2:A4"/>
    <mergeCell ref="B2:B4"/>
    <mergeCell ref="C2:C4"/>
    <mergeCell ref="D2:D4"/>
    <mergeCell ref="E2:G2"/>
    <mergeCell ref="H2:J2"/>
    <mergeCell ref="K2:L2"/>
    <mergeCell ref="E3:E4"/>
    <mergeCell ref="F3:F4"/>
    <mergeCell ref="C21:L21"/>
    <mergeCell ref="A23:K23"/>
    <mergeCell ref="B17:J17"/>
    <mergeCell ref="L3:L4"/>
    <mergeCell ref="A15:L15"/>
    <mergeCell ref="A18:C18"/>
    <mergeCell ref="B22:E22"/>
    <mergeCell ref="G3:G4"/>
    <mergeCell ref="H3:H4"/>
    <mergeCell ref="I3:I4"/>
    <mergeCell ref="J3:J4"/>
    <mergeCell ref="K3:K4"/>
    <mergeCell ref="C19:J19"/>
    <mergeCell ref="C20:K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Макарова Наталья Александровна</dc:creator>
  <cp:lastModifiedBy>Макарова Наталья Александровна</cp:lastModifiedBy>
  <dcterms:created xsi:type="dcterms:W3CDTF">2022-05-30T08:43:22Z</dcterms:created>
  <dcterms:modified xsi:type="dcterms:W3CDTF">2026-10-14T08:45:26Z</dcterms:modified>
</cp:coreProperties>
</file>