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\Гк строймат\"/>
    </mc:Choice>
  </mc:AlternateContent>
  <xr:revisionPtr revIDLastSave="0" documentId="8_{69CF06BC-2F97-4803-8D06-A1456E493A1B}" xr6:coauthVersionLast="47" xr6:coauthVersionMax="47" xr10:uidLastSave="{00000000-0000-0000-0000-000000000000}"/>
  <bookViews>
    <workbookView xWindow="-120" yWindow="-120" windowWidth="29040" windowHeight="15720" xr2:uid="{9D17D61A-ECBE-4A83-A938-5B98659BDC7A}"/>
  </bookViews>
  <sheets>
    <sheet name="111" sheetId="8" r:id="rId1"/>
    <sheet name="Лист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8" l="1"/>
  <c r="K13" i="8"/>
  <c r="L13" i="8"/>
  <c r="H12" i="8"/>
  <c r="K12" i="8"/>
  <c r="L12" i="8"/>
  <c r="I13" i="8"/>
  <c r="J13" i="8"/>
  <c r="I12" i="8"/>
  <c r="J12" i="8"/>
  <c r="L14" i="8"/>
</calcChain>
</file>

<file path=xl/sharedStrings.xml><?xml version="1.0" encoding="utf-8"?>
<sst xmlns="http://schemas.openxmlformats.org/spreadsheetml/2006/main" count="38" uniqueCount="37">
  <si>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</si>
  <si>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</si>
  <si>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</si>
  <si>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</si>
  <si>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</si>
  <si>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</si>
  <si>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</si>
  <si>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</si>
  <si>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</si>
  <si>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t>Информация, на основании которой выполнен расчет:</t>
  </si>
  <si>
    <t>Начальная (максимальная) цена контракта определена в соответствии с требованиями статьи 22 Федерального закона от 05 апреля 2013 года № 44-ФЗ «О контрактной системе в сфере закупок товаров, работ, услуг для обеспечения государственных и муниципальных нужд» и приказа Министерства экономического развития Российской Федерации от 02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 (анализа рынка).</t>
  </si>
  <si>
    <t>1.</t>
  </si>
  <si>
    <t>2.</t>
  </si>
  <si>
    <t>3.</t>
  </si>
  <si>
    <t>Источник 1</t>
  </si>
  <si>
    <t>Источник 3</t>
  </si>
  <si>
    <r>
      <rPr>
        <b/>
        <sz val="10"/>
        <color indexed="8"/>
        <rFont val="Times New Roman"/>
        <family val="1"/>
        <charset val="204"/>
      </rPr>
      <t xml:space="preserve">НМЦК объекта закупки (руб.)    </t>
    </r>
    <r>
      <rPr>
        <sz val="10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</si>
  <si>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Наименование объекта закупки.</t>
  </si>
  <si>
    <t>Расчет выполнен на основании методических рекомендаций по применению методов определения начальной (максимальной) цены контракта, утвержденных приказом Министерства экономического развития Российской Федерации от 02.10.2013 №567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</si>
  <si>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>Начальная (максимальная) цена контракта определена методом сопоставимых рыночных цен (анализа рынка).</t>
  </si>
  <si>
    <t>Ф.И.О. исполнителя, контактный телефон</t>
  </si>
  <si>
    <t>источник 1</t>
  </si>
  <si>
    <t>источник 2</t>
  </si>
  <si>
    <t>источник 3</t>
  </si>
  <si>
    <t xml:space="preserve">Расчет (начальной) максимальной цены контракта </t>
  </si>
  <si>
    <t>предмет закупки</t>
  </si>
  <si>
    <t>ранее исполненные контракты</t>
  </si>
  <si>
    <r>
      <rPr>
        <b/>
        <sz val="10"/>
        <color indexed="8"/>
        <rFont val="Times New Roman"/>
        <family val="1"/>
        <charset val="204"/>
      </rPr>
      <t xml:space="preserve">Цена за единицу изм. (руб.)    </t>
    </r>
    <r>
      <rPr>
        <sz val="10"/>
        <color indexed="8"/>
        <rFont val="Times New Roman"/>
        <family val="1"/>
        <charset val="204"/>
      </rPr>
      <t xml:space="preserve">        с учетом выделенных ЛБО                     
</t>
    </r>
  </si>
  <si>
    <t>кп1</t>
  </si>
  <si>
    <t>кп2</t>
  </si>
  <si>
    <t>кп3</t>
  </si>
  <si>
    <t>Расчетная начальная (максимальная) цена контракта</t>
  </si>
  <si>
    <t>Источник 2</t>
  </si>
  <si>
    <t>шт.</t>
  </si>
  <si>
    <t>Смесь сухая строительная                                                                     ОКПД2: 23.64.10.110</t>
  </si>
  <si>
    <t>Блок дверной стальной 
ОКПД2: 25.12.10.000
Код КТРУ 25.12.10.000-00000002</t>
  </si>
  <si>
    <t>Оказание услуг на поставку строительных материалов  
в целях капитального ремонта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</si>
</sst>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14" fontId="8" fillId="2" borderId="0" xfId="0" applyNumberFormat="1" applyFont="1" applyFill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0" fontId="10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10</xdr:row>
      <xdr:rowOff>952500</xdr:rowOff>
    </xdr:from>
    <xdr:to>
      <xdr:col>8</xdr:col>
      <xdr:colOff>0</xdr:colOff>
      <xdr:row>10</xdr:row>
      <xdr:rowOff>1304925</xdr:rowOff>
    </xdr:to>
    <xdr:pic>
      <xdr:nvPicPr>
        <xdr:cNvPr id="31784" name="Picture 1">
          <a:extLst>
            <a:ext uri="{FF2B5EF4-FFF2-40B4-BE49-F238E27FC236}">
              <a16:creationId xmlns:a16="http://schemas.microsoft.com/office/drawing/2014/main" id="{B164C171-A5A2-8C67-94FB-B4C034E2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4886325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10</xdr:row>
      <xdr:rowOff>1238250</xdr:rowOff>
    </xdr:from>
    <xdr:to>
      <xdr:col>8</xdr:col>
      <xdr:colOff>457200</xdr:colOff>
      <xdr:row>10</xdr:row>
      <xdr:rowOff>1466850</xdr:rowOff>
    </xdr:to>
    <xdr:pic>
      <xdr:nvPicPr>
        <xdr:cNvPr id="31785" name="Picture 6">
          <a:extLst>
            <a:ext uri="{FF2B5EF4-FFF2-40B4-BE49-F238E27FC236}">
              <a16:creationId xmlns:a16="http://schemas.microsoft.com/office/drawing/2014/main" id="{948567C6-3A81-CE3D-6E49-522A31CBB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51720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19050</xdr:colOff>
      <xdr:row>10</xdr:row>
      <xdr:rowOff>952500</xdr:rowOff>
    </xdr:from>
    <xdr:to>
      <xdr:col>8</xdr:col>
      <xdr:colOff>0</xdr:colOff>
      <xdr:row>10</xdr:row>
      <xdr:rowOff>1304925</xdr:rowOff>
    </xdr:to>
    <xdr:pic>
      <xdr:nvPicPr>
        <xdr:cNvPr id="31786" name="Picture 1">
          <a:extLst>
            <a:ext uri="{FF2B5EF4-FFF2-40B4-BE49-F238E27FC236}">
              <a16:creationId xmlns:a16="http://schemas.microsoft.com/office/drawing/2014/main" id="{037C04D1-0845-BF31-0310-0FA1FEC4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4886325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10</xdr:row>
      <xdr:rowOff>1238250</xdr:rowOff>
    </xdr:from>
    <xdr:to>
      <xdr:col>8</xdr:col>
      <xdr:colOff>457200</xdr:colOff>
      <xdr:row>10</xdr:row>
      <xdr:rowOff>1466850</xdr:rowOff>
    </xdr:to>
    <xdr:pic>
      <xdr:nvPicPr>
        <xdr:cNvPr id="31787" name="Picture 6">
          <a:extLst>
            <a:ext uri="{FF2B5EF4-FFF2-40B4-BE49-F238E27FC236}">
              <a16:creationId xmlns:a16="http://schemas.microsoft.com/office/drawing/2014/main" id="{CAEE4431-1167-1054-263B-794C8E06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51720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10</xdr:row>
      <xdr:rowOff>952500</xdr:rowOff>
    </xdr:from>
    <xdr:to>
      <xdr:col>10</xdr:col>
      <xdr:colOff>0</xdr:colOff>
      <xdr:row>10</xdr:row>
      <xdr:rowOff>1304925</xdr:rowOff>
    </xdr:to>
    <xdr:pic>
      <xdr:nvPicPr>
        <xdr:cNvPr id="31788" name="Picture 1">
          <a:extLst>
            <a:ext uri="{FF2B5EF4-FFF2-40B4-BE49-F238E27FC236}">
              <a16:creationId xmlns:a16="http://schemas.microsoft.com/office/drawing/2014/main" id="{BB770E77-B94F-B46A-385B-643D3838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48863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10</xdr:row>
      <xdr:rowOff>933450</xdr:rowOff>
    </xdr:from>
    <xdr:to>
      <xdr:col>9</xdr:col>
      <xdr:colOff>19050</xdr:colOff>
      <xdr:row>10</xdr:row>
      <xdr:rowOff>1371600</xdr:rowOff>
    </xdr:to>
    <xdr:pic>
      <xdr:nvPicPr>
        <xdr:cNvPr id="31789" name="Picture 2">
          <a:extLst>
            <a:ext uri="{FF2B5EF4-FFF2-40B4-BE49-F238E27FC236}">
              <a16:creationId xmlns:a16="http://schemas.microsoft.com/office/drawing/2014/main" id="{B6FA8EA7-B146-EE0E-5678-C00D287F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48672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10</xdr:row>
      <xdr:rowOff>1600200</xdr:rowOff>
    </xdr:from>
    <xdr:to>
      <xdr:col>11</xdr:col>
      <xdr:colOff>1504950</xdr:colOff>
      <xdr:row>10</xdr:row>
      <xdr:rowOff>1962150</xdr:rowOff>
    </xdr:to>
    <xdr:pic>
      <xdr:nvPicPr>
        <xdr:cNvPr id="31790" name="Picture 5">
          <a:extLst>
            <a:ext uri="{FF2B5EF4-FFF2-40B4-BE49-F238E27FC236}">
              <a16:creationId xmlns:a16="http://schemas.microsoft.com/office/drawing/2014/main" id="{6BFBBCC9-CFD7-4F71-D948-0BBF1CA0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5534025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304800</xdr:colOff>
      <xdr:row>10</xdr:row>
      <xdr:rowOff>1238250</xdr:rowOff>
    </xdr:from>
    <xdr:to>
      <xdr:col>11</xdr:col>
      <xdr:colOff>457200</xdr:colOff>
      <xdr:row>10</xdr:row>
      <xdr:rowOff>1466850</xdr:rowOff>
    </xdr:to>
    <xdr:pic>
      <xdr:nvPicPr>
        <xdr:cNvPr id="31791" name="Picture 6">
          <a:extLst>
            <a:ext uri="{FF2B5EF4-FFF2-40B4-BE49-F238E27FC236}">
              <a16:creationId xmlns:a16="http://schemas.microsoft.com/office/drawing/2014/main" id="{6EF5C939-44ED-C0DE-A22D-FBABF0D1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7850" y="51720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44D8-4584-4C94-B02B-38F017C2AA9C}">
  <sheetPr>
    <pageSetUpPr fitToPage="1"/>
  </sheetPr>
  <dimension ref="A1:N28"/>
  <sheetViews>
    <sheetView tabSelected="1" zoomScale="70" zoomScaleNormal="70" workbookViewId="0">
      <selection activeCell="A2" sqref="A2:M2"/>
    </sheetView>
  </sheetViews>
  <sheetFormatPr defaultRowHeight="12.75" x14ac:dyDescent="0.2"/>
  <cols>
    <col min="1" max="1" width="3.140625" style="2" customWidth="1"/>
    <col min="2" max="2" width="47.7109375" style="2" customWidth="1"/>
    <col min="3" max="3" width="8.5703125" style="2" customWidth="1"/>
    <col min="4" max="4" width="16" style="2" customWidth="1"/>
    <col min="5" max="5" width="18" style="2" customWidth="1"/>
    <col min="6" max="6" width="17.5703125" style="2" customWidth="1"/>
    <col min="7" max="7" width="14.5703125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3.7109375" style="2" customWidth="1"/>
    <col min="12" max="12" width="25" style="2" customWidth="1"/>
    <col min="13" max="13" width="9.140625" style="2"/>
    <col min="14" max="14" width="9.140625" style="2" customWidth="1"/>
    <col min="15" max="16384" width="9.140625" style="2"/>
  </cols>
  <sheetData>
    <row r="1" spans="1:14" ht="77.25" customHeight="1" x14ac:dyDescent="0.2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34.5" customHeight="1" x14ac:dyDescent="0.2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34.5" customHeight="1" x14ac:dyDescent="0.2">
      <c r="A3" s="42" t="s">
        <v>25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4" ht="60.75" customHeight="1" x14ac:dyDescent="0.2">
      <c r="A4" s="27" t="s">
        <v>10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">
      <c r="B5" s="2" t="s">
        <v>9</v>
      </c>
      <c r="C5" s="2" t="s">
        <v>26</v>
      </c>
    </row>
    <row r="6" spans="1:14" x14ac:dyDescent="0.2">
      <c r="A6" s="2" t="s">
        <v>11</v>
      </c>
      <c r="B6" s="5" t="s">
        <v>21</v>
      </c>
      <c r="C6" s="2" t="s">
        <v>28</v>
      </c>
      <c r="D6" s="10"/>
      <c r="E6" s="10"/>
      <c r="F6" s="11"/>
    </row>
    <row r="7" spans="1:14" x14ac:dyDescent="0.2">
      <c r="A7" s="2" t="s">
        <v>12</v>
      </c>
      <c r="B7" s="5" t="s">
        <v>22</v>
      </c>
      <c r="C7" s="2" t="s">
        <v>29</v>
      </c>
      <c r="D7" s="10"/>
      <c r="E7" s="10"/>
      <c r="F7" s="11"/>
    </row>
    <row r="8" spans="1:14" x14ac:dyDescent="0.2">
      <c r="A8" s="2" t="s">
        <v>13</v>
      </c>
      <c r="B8" s="5" t="s">
        <v>23</v>
      </c>
      <c r="C8" s="2" t="s">
        <v>30</v>
      </c>
      <c r="D8" s="10"/>
      <c r="E8" s="10"/>
      <c r="F8" s="11"/>
    </row>
    <row r="10" spans="1:14" ht="39" customHeight="1" x14ac:dyDescent="0.2">
      <c r="A10" s="28" t="s">
        <v>0</v>
      </c>
      <c r="B10" s="29" t="s">
        <v>17</v>
      </c>
      <c r="C10" s="29" t="s">
        <v>1</v>
      </c>
      <c r="D10" s="29" t="s">
        <v>2</v>
      </c>
      <c r="E10" s="44" t="s">
        <v>8</v>
      </c>
      <c r="F10" s="44"/>
      <c r="G10" s="44"/>
      <c r="H10" s="30" t="s">
        <v>7</v>
      </c>
      <c r="I10" s="30"/>
      <c r="J10" s="30"/>
      <c r="K10" s="35" t="s">
        <v>6</v>
      </c>
      <c r="L10" s="36"/>
    </row>
    <row r="11" spans="1:14" ht="159" customHeight="1" x14ac:dyDescent="0.2">
      <c r="A11" s="28"/>
      <c r="B11" s="29"/>
      <c r="C11" s="29"/>
      <c r="D11" s="29"/>
      <c r="E11" s="3" t="s">
        <v>14</v>
      </c>
      <c r="F11" s="3" t="s">
        <v>32</v>
      </c>
      <c r="G11" s="3" t="s">
        <v>15</v>
      </c>
      <c r="H11" s="3" t="s">
        <v>5</v>
      </c>
      <c r="I11" s="3" t="s">
        <v>3</v>
      </c>
      <c r="J11" s="4" t="s">
        <v>4</v>
      </c>
      <c r="K11" s="1" t="s">
        <v>27</v>
      </c>
      <c r="L11" s="1" t="s">
        <v>16</v>
      </c>
    </row>
    <row r="12" spans="1:14" ht="51" customHeight="1" x14ac:dyDescent="0.2">
      <c r="A12" s="9">
        <v>1</v>
      </c>
      <c r="B12" s="18" t="s">
        <v>35</v>
      </c>
      <c r="C12" s="18" t="s">
        <v>33</v>
      </c>
      <c r="D12" s="19">
        <v>1</v>
      </c>
      <c r="E12" s="6">
        <v>17375</v>
      </c>
      <c r="F12" s="6">
        <v>19112</v>
      </c>
      <c r="G12" s="6">
        <v>21023</v>
      </c>
      <c r="H12" s="6">
        <f>ROUND(AVERAGE(E12:G12),2)</f>
        <v>19170</v>
      </c>
      <c r="I12" s="8">
        <f>SQRT(((SUM((POWER(E12-H12,2)),(POWER(F12-H12,2)),(POWER(G12-H12,2)))/(COLUMNS(E12:G12)-1))))</f>
        <v>1824.6914807714754</v>
      </c>
      <c r="J12" s="8">
        <f>I12/H12*100</f>
        <v>9.5184740780984622</v>
      </c>
      <c r="K12" s="6">
        <f>H12</f>
        <v>19170</v>
      </c>
      <c r="L12" s="6">
        <f>K12*D12</f>
        <v>19170</v>
      </c>
    </row>
    <row r="13" spans="1:14" ht="51" customHeight="1" x14ac:dyDescent="0.2">
      <c r="A13" s="9">
        <v>2</v>
      </c>
      <c r="B13" s="18" t="s">
        <v>34</v>
      </c>
      <c r="C13" s="18" t="s">
        <v>33</v>
      </c>
      <c r="D13" s="19">
        <v>1</v>
      </c>
      <c r="E13" s="6">
        <v>15875</v>
      </c>
      <c r="F13" s="6">
        <v>17463</v>
      </c>
      <c r="G13" s="6">
        <v>19209</v>
      </c>
      <c r="H13" s="6">
        <f>ROUND(AVERAGE(E13:G13),2)</f>
        <v>17515.669999999998</v>
      </c>
      <c r="I13" s="8">
        <f>SQRT(((SUM((POWER(E13-H13,2)),(POWER(F13-H13,2)),(POWER(G13-H13,2)))/(COLUMNS(E13:G13)-1))))</f>
        <v>1667.6238584734867</v>
      </c>
      <c r="J13" s="8">
        <f>I13/H13*100</f>
        <v>9.5207540360916081</v>
      </c>
      <c r="K13" s="6">
        <f>H13</f>
        <v>17515.669999999998</v>
      </c>
      <c r="L13" s="6">
        <f>K13*D13</f>
        <v>17515.669999999998</v>
      </c>
    </row>
    <row r="14" spans="1:14" ht="36" customHeight="1" x14ac:dyDescent="0.2">
      <c r="A14" s="37" t="s">
        <v>31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7">
        <f>SUM(L12:L13)</f>
        <v>36685.67</v>
      </c>
      <c r="N14" s="20"/>
    </row>
    <row r="15" spans="1:14" ht="53.25" customHeight="1" x14ac:dyDescent="0.2">
      <c r="A15" s="33" t="s">
        <v>18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N15" s="20"/>
    </row>
    <row r="16" spans="1:14" ht="36" customHeight="1" x14ac:dyDescent="0.25">
      <c r="A16" s="12" t="s">
        <v>19</v>
      </c>
      <c r="B16" s="13"/>
      <c r="C16" s="13"/>
      <c r="D16" s="13"/>
      <c r="E16" s="13"/>
      <c r="F16" s="14"/>
      <c r="G16" s="13"/>
      <c r="H16" s="13"/>
      <c r="I16" s="13"/>
      <c r="J16" s="15"/>
      <c r="K16" s="13"/>
      <c r="L16" s="13"/>
      <c r="N16" s="20"/>
    </row>
    <row r="17" spans="1:13" ht="15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3" ht="50.25" customHeight="1" x14ac:dyDescent="0.2">
      <c r="A18" s="31"/>
      <c r="B18" s="31"/>
      <c r="C18" s="31"/>
      <c r="D18" s="31"/>
      <c r="E18" s="31"/>
      <c r="F18" s="43"/>
      <c r="G18" s="43"/>
      <c r="H18" s="43"/>
      <c r="I18" s="43"/>
      <c r="J18" s="43"/>
      <c r="K18" s="43"/>
      <c r="L18" s="43"/>
      <c r="M18" s="23"/>
    </row>
    <row r="19" spans="1:13" ht="15.75" customHeight="1" x14ac:dyDescent="0.2">
      <c r="A19" s="34"/>
      <c r="B19" s="34"/>
      <c r="C19" s="34"/>
      <c r="D19" s="17"/>
      <c r="E19" s="17"/>
      <c r="F19" s="26"/>
      <c r="G19" s="26"/>
      <c r="H19" s="26"/>
      <c r="I19" s="26"/>
      <c r="J19" s="26"/>
      <c r="K19" s="21"/>
      <c r="L19" s="21"/>
      <c r="M19" s="16"/>
    </row>
    <row r="20" spans="1:13" ht="15.75" x14ac:dyDescent="0.2">
      <c r="A20" s="31"/>
      <c r="B20" s="31"/>
      <c r="C20" s="17"/>
      <c r="D20" s="17"/>
      <c r="E20" s="17"/>
      <c r="F20" s="17"/>
      <c r="G20" s="17"/>
      <c r="H20" s="17"/>
      <c r="I20" s="17"/>
      <c r="J20" s="17"/>
      <c r="K20" s="17"/>
      <c r="L20" s="22"/>
      <c r="M20" s="17"/>
    </row>
    <row r="21" spans="1:13" ht="15.75" x14ac:dyDescent="0.2">
      <c r="A21" s="31"/>
      <c r="B21" s="31"/>
      <c r="C21" s="17"/>
      <c r="D21" s="17"/>
      <c r="E21" s="17"/>
      <c r="F21" s="17"/>
      <c r="G21" s="17"/>
      <c r="H21" s="17"/>
      <c r="I21" s="17"/>
      <c r="J21" s="17"/>
      <c r="K21" s="17"/>
      <c r="L21" s="22"/>
      <c r="M21" s="17"/>
    </row>
    <row r="22" spans="1:13" ht="15.75" x14ac:dyDescent="0.2">
      <c r="A22" s="25"/>
      <c r="B22" s="25"/>
      <c r="C22" s="25"/>
      <c r="D22" s="25"/>
      <c r="E22" s="25"/>
      <c r="F22" s="17"/>
      <c r="G22" s="17"/>
      <c r="H22" s="17"/>
      <c r="I22" s="17"/>
      <c r="J22" s="17"/>
      <c r="K22" s="24"/>
      <c r="L22" s="17"/>
      <c r="M22" s="17"/>
    </row>
    <row r="23" spans="1:13" ht="15.75" x14ac:dyDescent="0.2">
      <c r="A23" s="32"/>
      <c r="B23" s="32"/>
      <c r="C23" s="32"/>
      <c r="D23" s="32"/>
      <c r="E23" s="32"/>
      <c r="F23" s="17"/>
      <c r="G23" s="17"/>
      <c r="H23" s="17"/>
      <c r="I23" s="17"/>
      <c r="J23" s="17"/>
      <c r="K23" s="17"/>
      <c r="L23" s="17"/>
      <c r="M23" s="17"/>
    </row>
    <row r="24" spans="1:13" ht="15.75" customHeight="1" x14ac:dyDescent="0.2">
      <c r="K24" s="17"/>
      <c r="L24" s="17"/>
      <c r="M24" s="17"/>
    </row>
    <row r="25" spans="1:13" ht="15.75" customHeight="1" x14ac:dyDescent="0.2">
      <c r="A25" s="32" t="s">
        <v>20</v>
      </c>
      <c r="B25" s="32"/>
      <c r="C25" s="32"/>
      <c r="D25" s="32"/>
      <c r="E25" s="32"/>
      <c r="F25" s="17"/>
      <c r="G25" s="17"/>
      <c r="H25" s="17"/>
      <c r="I25" s="17"/>
      <c r="J25" s="17"/>
      <c r="K25" s="17"/>
      <c r="L25" s="17"/>
      <c r="M25" s="17"/>
    </row>
    <row r="26" spans="1:13" ht="15.75" x14ac:dyDescent="0.2">
      <c r="M26" s="17"/>
    </row>
    <row r="27" spans="1:13" ht="15.75" x14ac:dyDescent="0.2">
      <c r="M27" s="17"/>
    </row>
    <row r="28" spans="1:13" ht="15.75" x14ac:dyDescent="0.2">
      <c r="M28" s="17"/>
    </row>
  </sheetData>
  <mergeCells count="21">
    <mergeCell ref="A1:M1"/>
    <mergeCell ref="A2:M2"/>
    <mergeCell ref="A3:M3"/>
    <mergeCell ref="C10:C11"/>
    <mergeCell ref="F18:L18"/>
    <mergeCell ref="E10:G10"/>
    <mergeCell ref="A25:E25"/>
    <mergeCell ref="A18:E18"/>
    <mergeCell ref="A15:L15"/>
    <mergeCell ref="A23:E23"/>
    <mergeCell ref="A19:C19"/>
    <mergeCell ref="K10:L10"/>
    <mergeCell ref="D10:D11"/>
    <mergeCell ref="A14:K14"/>
    <mergeCell ref="A20:B20"/>
    <mergeCell ref="F19:J19"/>
    <mergeCell ref="A4:L4"/>
    <mergeCell ref="A10:A11"/>
    <mergeCell ref="B10:B11"/>
    <mergeCell ref="H10:J10"/>
    <mergeCell ref="A21:B21"/>
  </mergeCells>
  <pageMargins left="0.25" right="0.25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20BAC-E5BF-40FD-8533-37531729654B}">
  <dimension ref="A1"/>
  <sheetViews>
    <sheetView workbookViewId="0">
      <selection activeCell="B2" sqref="B2"/>
    </sheetView>
  </sheetViews>
  <sheetFormatPr defaultRowHeight="15" x14ac:dyDescent="0.25"/>
  <cols>
    <col min="3" max="3" width="9.140625" customWidth="1"/>
  </cols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2020-01-28T14:29:14Z</cp:lastPrinted>
  <dcterms:created xsi:type="dcterms:W3CDTF">2014-01-15T18:15:09Z</dcterms:created>
  <dcterms:modified xsi:type="dcterms:W3CDTF">2026-10-15T12:44:11Z</dcterms:modified>
</cp:coreProperties>
</file>