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hailovSG\Documents\Закупки\Штампы\"/>
    </mc:Choice>
  </mc:AlternateContent>
  <bookViews>
    <workbookView xWindow="0" yWindow="0" windowWidth="28800" windowHeight="12300"/>
  </bookViews>
  <sheets>
    <sheet name="Лист1 (2)" sheetId="3" r:id="rId1"/>
  </sheets>
  <definedNames>
    <definedName name="_ftn1" localSheetId="0">'Лист1 (2)'!#REF!</definedName>
    <definedName name="_ftn10" localSheetId="0">'Лист1 (2)'!#REF!</definedName>
    <definedName name="_ftn11" localSheetId="0">'Лист1 (2)'!#REF!</definedName>
    <definedName name="_ftn2" localSheetId="0">'Лист1 (2)'!#REF!</definedName>
    <definedName name="_ftn3" localSheetId="0">'Лист1 (2)'!#REF!</definedName>
    <definedName name="_ftn4" localSheetId="0">'Лист1 (2)'!#REF!</definedName>
    <definedName name="_ftn5" localSheetId="0">'Лист1 (2)'!#REF!</definedName>
    <definedName name="_ftn6" localSheetId="0">'Лист1 (2)'!#REF!</definedName>
    <definedName name="_ftn7" localSheetId="0">'Лист1 (2)'!#REF!</definedName>
    <definedName name="_ftn8" localSheetId="0">'Лист1 (2)'!#REF!</definedName>
    <definedName name="_ftn9" localSheetId="0">'Лист1 (2)'!#REF!</definedName>
    <definedName name="_ftnref1" localSheetId="0">'Лист1 (2)'!$B$1</definedName>
    <definedName name="_ftnref10" localSheetId="0">'Лист1 (2)'!#REF!</definedName>
    <definedName name="_ftnref11" localSheetId="0">'Лист1 (2)'!#REF!</definedName>
    <definedName name="_ftnref2" localSheetId="0">'Лист1 (2)'!$B$4</definedName>
    <definedName name="_ftnref3" localSheetId="0">'Лист1 (2)'!$G$13</definedName>
    <definedName name="_ftnref4" localSheetId="0">'Лист1 (2)'!$P$13</definedName>
    <definedName name="_ftnref5" localSheetId="0">'Лист1 (2)'!$B$7</definedName>
    <definedName name="_ftnref6" localSheetId="0">'Лист1 (2)'!$H$14</definedName>
    <definedName name="_ftnref7" localSheetId="0">'Лист1 (2)'!$M$14</definedName>
    <definedName name="_ftnref8" localSheetId="0">'Лист1 (2)'!$N$14</definedName>
    <definedName name="_ftnref9" localSheetId="0">'Лист1 (2)'!$H$15</definedName>
    <definedName name="_xlnm._FilterDatabase" localSheetId="0" hidden="1">'Лист1 (2)'!$A$17:$S$23</definedName>
  </definedNames>
  <calcPr calcId="162913"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9" i="3" l="1"/>
  <c r="N20" i="3"/>
  <c r="N21" i="3"/>
  <c r="N22" i="3"/>
  <c r="N23" i="3"/>
  <c r="N18" i="3"/>
  <c r="L22" i="3"/>
  <c r="K22" i="3"/>
  <c r="L21" i="3"/>
  <c r="K21" i="3"/>
  <c r="K18" i="3" l="1"/>
  <c r="L18" i="3"/>
  <c r="K19" i="3"/>
  <c r="L19" i="3"/>
  <c r="K20" i="3"/>
  <c r="L20" i="3"/>
  <c r="K23" i="3"/>
  <c r="L23" i="3"/>
  <c r="N24" i="3" l="1"/>
</calcChain>
</file>

<file path=xl/comments1.xml><?xml version="1.0" encoding="utf-8"?>
<comments xmlns="http://schemas.openxmlformats.org/spreadsheetml/2006/main">
  <authors>
    <author>Пользователь Windows</author>
  </authors>
  <commentList>
    <comment ref="O18" authorId="0" shapeId="0">
      <text>
        <r>
          <rPr>
            <b/>
            <sz val="9"/>
            <color indexed="81"/>
            <rFont val="Tahoma"/>
            <charset val="1"/>
          </rPr>
          <t>Пользователь Windows:</t>
        </r>
        <r>
          <rPr>
            <sz val="9"/>
            <color indexed="81"/>
            <rFont val="Tahoma"/>
            <charset val="1"/>
          </rPr>
          <t xml:space="preserve">
* или **</t>
        </r>
      </text>
    </comment>
  </commentList>
</comments>
</file>

<file path=xl/sharedStrings.xml><?xml version="1.0" encoding="utf-8"?>
<sst xmlns="http://schemas.openxmlformats.org/spreadsheetml/2006/main" count="57" uniqueCount="39">
  <si>
    <t>Информация о валюте, используемой для формирования цены контракта и расчетов с поставщиками: Валютой контракта является рубль Российской Федерации.</t>
  </si>
  <si>
    <t>Наименование товара, работы, услуги согласно описанию объекта закупки</t>
  </si>
  <si>
    <t>Расчет НМЦК(ЦК)</t>
  </si>
  <si>
    <t>Коэфф. вариации (v)</t>
  </si>
  <si>
    <t>Цена за ед.(руб.)</t>
  </si>
  <si>
    <t>Итого НМЦК (ЦК)</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</si>
  <si>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 Не применяется.</t>
  </si>
  <si>
    <t>№ п/п</t>
  </si>
  <si>
    <t>Ср. рыночная цена за единицу (руб.)</t>
  </si>
  <si>
    <t>Используемый метод определения[3] НМЦК(ЦК)/начальной цены единицы товара (работы, услуги) и начальной суммы цен единиц товаров (работ, услуг)</t>
  </si>
  <si>
    <t>Реквизиты запросов ценовой информации (в т.ч. в ЕИС)</t>
  </si>
  <si>
    <r>
      <t>Наименование товара, работы, услуги по КТРУ</t>
    </r>
    <r>
      <rPr>
        <sz val="12"/>
        <color theme="1"/>
        <rFont val="Times New Roman"/>
        <family val="1"/>
        <charset val="204"/>
      </rPr>
      <t xml:space="preserve"> </t>
    </r>
  </si>
  <si>
    <t>Типовая принадлежность</t>
  </si>
  <si>
    <t>Ед. изм.</t>
  </si>
  <si>
    <t>Кол-во</t>
  </si>
  <si>
    <t>Ценовые значения анализа рынка</t>
  </si>
  <si>
    <t>Итоговое значение НМЦК (ЦК) (руб.)</t>
  </si>
  <si>
    <t>Итого цена единицы товара (работы, услуги) в том числе с учетом ЛБО (руб.)</t>
  </si>
  <si>
    <t>Всего НМЦК (ЦК)/цена единицы товара (работы, услуги) с учетом ЛБО (руб.)</t>
  </si>
  <si>
    <t xml:space="preserve">Предмет контракта </t>
  </si>
  <si>
    <t xml:space="preserve">Дата подготовки обоснования НМЦК(ЦК)/ начальной цены единицы товара (работы, услуги)  </t>
  </si>
  <si>
    <t>Обоснование начальной (максимальной) цены контракта, цены контракта, заключаемого с единственным поставщиком (подрядчиком, исполнителем) (НМЦК(ЦК)) определение начальной цены единицы товара, работы, услуги, начальной суммы цен указанных единиц, максимального значения цены контракта</t>
  </si>
  <si>
    <t>Штука</t>
  </si>
  <si>
    <t xml:space="preserve">    Тип 1</t>
  </si>
  <si>
    <t xml:space="preserve">   Тип 2        </t>
  </si>
  <si>
    <t xml:space="preserve">    Тип 3</t>
  </si>
  <si>
    <t xml:space="preserve">   Тип 4</t>
  </si>
  <si>
    <t xml:space="preserve"> В соответствии с частью 4.4. раздела IV "Особенности определения и контроля НМЦК" Положения об организации и осуществлении в Федеральном казенном учреждении "Центр по обеспечению деятельности Казначейства России" и его филиалах контроля правильности определения начальной (максимальной) цены государственного контракта, цены государственного контракта, заключаемого с единственным поставщиком (подрядчиком, исполнителем), начальной суммы цен единиц товара, работы, услуги при осуществлении закупок товаров, работ, услуг утвержденный Приказом Федерального казенного учреждения "Центр по обеспечению деятельности Казначейства России" от "22" ноября 2023 г. N 1289 в случае закупки у единственного поставщика в расчете НМЦК указывается наименьшая полученная ценовая информация (цена, на основании которой проводится закупка).</t>
  </si>
  <si>
    <t>Цена контракта формируется с учетом стоимости всех затрат и расходов Подрядчик, в том числе: стоимость расходных материалов, запасных частей, инструментов и инвентаря, доставку оборудования к месту доставки и монтажа Товара, оплату рабочей силы, эксплуатацию машин, механизмов и оборудования, транспортные расходы, накладные расходы, пуско-наладка., а также расходы на уплату налогов, страхование, уплату таможенных пошлин, сборов и других обязательных платежей.</t>
  </si>
  <si>
    <t>Цена за единицу с учетом нормативных затрат *</t>
  </si>
  <si>
    <t>Штемпель /                 32.99.16.120-00000001</t>
  </si>
  <si>
    <t>Поставка (изготовление) штемпелей для обеспечения нужд Управления Федерального казначейства по Республике Татарстан</t>
  </si>
  <si>
    <t xml:space="preserve">   Тип 5</t>
  </si>
  <si>
    <t xml:space="preserve">   Тип 6</t>
  </si>
  <si>
    <t>метод сопоставимых рыночных цен (анализ рынка цен)</t>
  </si>
  <si>
    <t>Источник №2 вх.№ 7261от 23.09.2026г</t>
  </si>
  <si>
    <t>Источник №1 вх. № 7262 от 23.09.2026г</t>
  </si>
  <si>
    <t>Источник №3 вх.№ 7263 от 23.09.2026г</t>
  </si>
  <si>
    <r>
      <t xml:space="preserve">В целях получения информации в отношении планируемых к закупке на поставку (изготовление) штемпелей для обеспечения нужд Управления Федерального казначейства по Республике Татарстан был подготовлен и направлены запрос цен в </t>
    </r>
    <r>
      <rPr>
        <b/>
        <sz val="12"/>
        <rFont val="Times New Roman"/>
        <family val="1"/>
        <charset val="204"/>
      </rPr>
      <t>ЕИС  №0811400000126000758 от 18.09.2026</t>
    </r>
    <r>
      <rPr>
        <sz val="12"/>
        <rFont val="Times New Roman"/>
        <family val="1"/>
        <charset val="204"/>
      </rPr>
      <t xml:space="preserve">, запрос в ЕИС  ответ получен 0 (ноль), запрос цен в 5 организаций </t>
    </r>
    <r>
      <rPr>
        <b/>
        <sz val="12"/>
        <rFont val="Times New Roman"/>
        <family val="1"/>
        <charset val="204"/>
      </rPr>
      <t>исх. №59-07-11/4909 от 21.09.2026</t>
    </r>
    <r>
      <rPr>
        <sz val="12"/>
        <rFont val="Times New Roman"/>
        <family val="1"/>
        <charset val="204"/>
      </rPr>
      <t>., ответов получено  3(три). На основании полученных коммерческих предложений произведен расчет НМЦК (ЦК): Источник №1 вх. 7262 от 23.09.2026г, Источник №2 вх.№ 7261 от 23.09.2026г, Источник №3 вх.№ 7263 от 23.09.2026г.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</si>
</sst>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9"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u/>
      <sz val="11"/>
      <color theme="10"/>
      <name val="Calibri"/>
      <family val="2"/>
      <charset val="204"/>
      <scheme val="minor"/>
    </font>
    <font>
      <sz val="11"/>
      <color theme="1"/>
      <name val="Calibri"/>
      <family val="2"/>
      <charset val="204"/>
      <scheme val="minor"/>
    </font>
    <font>
      <sz val="10"/>
      <color indexed="8"/>
      <name val="Times New Roman"/>
      <family val="1"/>
      <charset val="204"/>
    </font>
    <font>
      <sz val="12"/>
      <name val="Times New Roman"/>
      <family val="1"/>
      <charset val="204"/>
    </font>
    <font>
      <b/>
      <sz val="12"/>
      <name val="Times New Roman"/>
      <family val="1"/>
      <charset val="204"/>
    </font>
    <font>
      <b/>
      <sz val="11"/>
      <color theme="1"/>
      <name val="Times New Roman"/>
      <family val="1"/>
      <charset val="204"/>
    </font>
    <font>
      <sz val="11"/>
      <color theme="1"/>
      <name val="Times New Roman"/>
      <family val="1"/>
      <charset val="204"/>
    </font>
    <font>
      <sz val="11"/>
      <name val="Calibri"/>
      <family val="2"/>
      <charset val="204"/>
      <scheme val="minor"/>
    </font>
    <font>
      <b/>
      <sz val="10"/>
      <name val="Times New Roman"/>
      <family val="1"/>
      <charset val="204"/>
    </font>
    <font>
      <sz val="10"/>
      <name val="Times New Roman"/>
      <family val="1"/>
      <charset val="204"/>
    </font>
    <font>
      <u/>
      <sz val="11"/>
      <name val="Calibri"/>
      <family val="2"/>
      <charset val="204"/>
      <scheme val="minor"/>
    </font>
    <font>
      <sz val="9"/>
      <color indexed="81"/>
      <name val="Tahoma"/>
      <charset val="1"/>
    </font>
    <font>
      <b/>
      <sz val="9"/>
      <color indexed="81"/>
      <name val="Tahoma"/>
      <charset val="1"/>
    </font>
    <font>
      <sz val="11"/>
      <name val="Times New Roman"/>
      <family val="1"/>
      <charset val="204"/>
    </font>
    <font>
      <sz val="10"/>
      <color theme="1"/>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medium">
        <color indexed="64"/>
      </left>
      <right style="medium">
        <color indexed="64"/>
      </right>
      <top/>
      <bottom style="medium">
        <color indexed="64"/>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49">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wrapText="1"/>
    </xf>
    <xf numFmtId="0" fontId="5" fillId="2" borderId="0" xfId="0" applyFont="1" applyFill="1"/>
    <xf numFmtId="0" fontId="1" fillId="0" borderId="1" xfId="0" applyFont="1" applyBorder="1" applyAlignment="1">
      <alignment horizontal="center" vertical="center" wrapText="1"/>
    </xf>
    <xf numFmtId="43" fontId="9" fillId="0" borderId="4" xfId="2" applyFont="1" applyBorder="1" applyAlignment="1">
      <alignment horizontal="center" vertical="center" wrapText="1"/>
    </xf>
    <xf numFmtId="2" fontId="9"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9" fillId="0" borderId="4" xfId="0" applyFont="1" applyBorder="1" applyAlignment="1">
      <alignment horizontal="center" vertical="center" wrapText="1"/>
    </xf>
    <xf numFmtId="43" fontId="9" fillId="0" borderId="4" xfId="2" applyFont="1" applyBorder="1" applyAlignment="1">
      <alignment vertical="center" wrapText="1"/>
    </xf>
    <xf numFmtId="0" fontId="10" fillId="0" borderId="0" xfId="0" applyFont="1"/>
    <xf numFmtId="0" fontId="11" fillId="0" borderId="0" xfId="0" applyFont="1"/>
    <xf numFmtId="0" fontId="12" fillId="0" borderId="0" xfId="0" applyFont="1"/>
    <xf numFmtId="0" fontId="3" fillId="0" borderId="0" xfId="1" applyAlignment="1">
      <alignment vertical="center"/>
    </xf>
    <xf numFmtId="0" fontId="13" fillId="0" borderId="0" xfId="1" applyFont="1" applyAlignment="1">
      <alignment vertical="center"/>
    </xf>
    <xf numFmtId="0" fontId="3" fillId="0" borderId="0" xfId="1"/>
    <xf numFmtId="0" fontId="3" fillId="2" borderId="0" xfId="1" applyFill="1" applyAlignment="1">
      <alignment vertical="center"/>
    </xf>
    <xf numFmtId="0" fontId="9" fillId="2" borderId="4" xfId="0" applyFont="1" applyFill="1" applyBorder="1" applyAlignment="1">
      <alignment horizontal="center" vertical="center" wrapText="1"/>
    </xf>
    <xf numFmtId="43" fontId="9" fillId="2" borderId="4" xfId="2" applyFont="1" applyFill="1" applyBorder="1" applyAlignment="1">
      <alignment horizontal="center" vertical="center" wrapText="1"/>
    </xf>
    <xf numFmtId="2" fontId="16" fillId="2" borderId="4" xfId="2" applyNumberFormat="1" applyFont="1" applyFill="1" applyBorder="1" applyAlignment="1">
      <alignment horizontal="center" vertical="center" wrapText="1"/>
    </xf>
    <xf numFmtId="2" fontId="16" fillId="2" borderId="7" xfId="0" applyNumberFormat="1" applyFont="1" applyFill="1" applyBorder="1" applyAlignment="1">
      <alignment horizontal="center" vertical="center" wrapText="1"/>
    </xf>
    <xf numFmtId="0" fontId="9" fillId="0" borderId="6" xfId="0"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vertical="center"/>
    </xf>
    <xf numFmtId="0" fontId="1" fillId="2" borderId="0" xfId="0" applyFont="1" applyFill="1" applyAlignment="1">
      <alignment wrapText="1"/>
    </xf>
    <xf numFmtId="0" fontId="1" fillId="0" borderId="4" xfId="0" applyFont="1" applyBorder="1" applyAlignment="1">
      <alignment horizontal="center" vertical="center" wrapText="1"/>
    </xf>
    <xf numFmtId="43" fontId="8" fillId="0" borderId="4" xfId="2" applyFont="1" applyBorder="1" applyAlignment="1">
      <alignment vertical="center" wrapText="1"/>
    </xf>
    <xf numFmtId="0" fontId="5" fillId="2" borderId="0" xfId="0" applyFont="1" applyFill="1" applyAlignment="1">
      <alignment horizontal="left" vertical="center" wrapText="1" shrinkToFit="1"/>
    </xf>
    <xf numFmtId="0" fontId="1" fillId="0" borderId="4" xfId="0" applyFont="1" applyBorder="1" applyAlignment="1">
      <alignment horizontal="center" vertical="center" wrapText="1"/>
    </xf>
    <xf numFmtId="0" fontId="17" fillId="0" borderId="0" xfId="0" applyFont="1" applyAlignment="1">
      <alignment horizontal="left" vertical="top" wrapText="1"/>
    </xf>
    <xf numFmtId="0" fontId="1" fillId="0" borderId="9" xfId="0" applyFont="1" applyBorder="1" applyAlignment="1">
      <alignment horizontal="center" vertical="center" wrapText="1"/>
    </xf>
    <xf numFmtId="0" fontId="1" fillId="0" borderId="0" xfId="0" applyFont="1" applyAlignment="1">
      <alignment horizontal="left" vertical="top" wrapText="1"/>
    </xf>
    <xf numFmtId="0" fontId="18" fillId="0" borderId="0" xfId="0" applyFont="1" applyAlignment="1">
      <alignment wrapText="1"/>
    </xf>
    <xf numFmtId="0" fontId="17" fillId="0" borderId="0" xfId="0" applyFont="1" applyAlignment="1">
      <alignment horizontal="left" vertical="top" wrapText="1"/>
    </xf>
    <xf numFmtId="0" fontId="1"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right" vertical="center" wrapText="1"/>
    </xf>
    <xf numFmtId="43" fontId="8" fillId="0" borderId="4" xfId="0" applyNumberFormat="1" applyFont="1" applyBorder="1" applyAlignment="1">
      <alignment horizontal="left" vertical="center" wrapText="1"/>
    </xf>
    <xf numFmtId="0" fontId="2" fillId="0" borderId="0" xfId="0" applyFont="1" applyAlignment="1">
      <alignment horizontal="left" vertical="center" wrapText="1"/>
    </xf>
    <xf numFmtId="0" fontId="6" fillId="2" borderId="0" xfId="0" applyFont="1" applyFill="1" applyAlignment="1">
      <alignment horizontal="left" vertical="center" wrapText="1"/>
    </xf>
    <xf numFmtId="0" fontId="1" fillId="0" borderId="3" xfId="0" applyFont="1" applyBorder="1" applyAlignment="1">
      <alignment horizontal="left" vertical="center" wrapText="1"/>
    </xf>
    <xf numFmtId="0" fontId="2" fillId="0" borderId="0" xfId="0" applyFont="1" applyAlignment="1">
      <alignment horizontal="center" wrapText="1"/>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left" vertical="top" wrapText="1"/>
    </xf>
    <xf numFmtId="0" fontId="1" fillId="0" borderId="2" xfId="0" applyFont="1" applyBorder="1" applyAlignment="1">
      <alignment horizontal="left" vertical="center" wrapText="1"/>
    </xf>
    <xf numFmtId="0" fontId="1" fillId="2" borderId="4" xfId="0" applyFont="1" applyFill="1" applyBorder="1" applyAlignment="1">
      <alignment horizontal="center" vertical="top" wrapText="1"/>
    </xf>
  </cellXfs>
  <cellStyles count="3">
    <cellStyle name="Гиперссылка" xfId="1" builtinId="8"/>
    <cellStyle name="Обычный" xfId="0" builtinId="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R54"/>
  <sheetViews>
    <sheetView tabSelected="1" zoomScale="80" zoomScaleNormal="80" workbookViewId="0">
      <selection activeCell="J20" sqref="J20"/>
    </sheetView>
  </sheetViews>
  <sheetFormatPr defaultRowHeight="15.75" x14ac:dyDescent="0.25"/>
  <cols>
    <col min="1" max="1" width="3.7109375" style="1" customWidth="1"/>
    <col min="2" max="2" width="7" style="1" customWidth="1"/>
    <col min="3" max="3" width="19.7109375" style="1" customWidth="1"/>
    <col min="4" max="4" width="38.5703125" style="1" customWidth="1"/>
    <col min="5" max="5" width="17.7109375" style="1" customWidth="1"/>
    <col min="6" max="6" width="13.7109375" style="1" customWidth="1"/>
    <col min="7" max="13" width="12.85546875" style="1" customWidth="1"/>
    <col min="14" max="14" width="15.42578125" style="1" customWidth="1"/>
    <col min="15" max="15" width="6" style="1" customWidth="1"/>
    <col min="16" max="17" width="12.85546875" style="1" customWidth="1"/>
    <col min="18" max="18" width="9.140625" style="1"/>
    <col min="19" max="19" width="12.42578125" style="1" bestFit="1" customWidth="1"/>
    <col min="20" max="16384" width="9.140625" style="1"/>
  </cols>
  <sheetData>
    <row r="1" spans="2:18" ht="60" customHeight="1" x14ac:dyDescent="0.25">
      <c r="B1" s="43" t="s">
        <v>21</v>
      </c>
      <c r="C1" s="43"/>
      <c r="D1" s="43"/>
      <c r="E1" s="43"/>
      <c r="F1" s="43"/>
      <c r="G1" s="43"/>
      <c r="H1" s="43"/>
      <c r="I1" s="43"/>
      <c r="J1" s="43"/>
      <c r="K1" s="43"/>
      <c r="L1" s="43"/>
      <c r="M1" s="43"/>
      <c r="N1" s="43"/>
      <c r="O1" s="43"/>
      <c r="P1" s="43"/>
      <c r="Q1" s="43"/>
      <c r="R1" s="43"/>
    </row>
    <row r="4" spans="2:18" ht="36" customHeight="1" x14ac:dyDescent="0.25">
      <c r="B4" s="40" t="s">
        <v>20</v>
      </c>
      <c r="C4" s="40"/>
      <c r="D4" s="40"/>
      <c r="E4" s="40"/>
      <c r="F4" s="40"/>
      <c r="G4" s="40"/>
      <c r="H4" s="40"/>
      <c r="I4" s="44">
        <v>46288</v>
      </c>
      <c r="J4" s="45"/>
      <c r="K4" s="45"/>
      <c r="L4" s="2"/>
      <c r="M4" s="2"/>
      <c r="N4" s="2"/>
      <c r="O4" s="2"/>
      <c r="P4" s="2"/>
      <c r="Q4" s="2"/>
      <c r="R4" s="2"/>
    </row>
    <row r="5" spans="2:18" ht="36" customHeight="1" x14ac:dyDescent="0.25">
      <c r="B5" s="46" t="s">
        <v>19</v>
      </c>
      <c r="C5" s="46"/>
      <c r="D5" s="47" t="s">
        <v>31</v>
      </c>
      <c r="E5" s="47"/>
      <c r="F5" s="47"/>
      <c r="G5" s="47"/>
      <c r="H5" s="47"/>
      <c r="I5" s="47"/>
      <c r="J5" s="47"/>
      <c r="K5" s="47"/>
      <c r="L5" s="47"/>
      <c r="M5" s="47"/>
      <c r="N5" s="47"/>
      <c r="O5" s="47"/>
      <c r="P5" s="47"/>
      <c r="Q5" s="47"/>
      <c r="R5" s="47"/>
    </row>
    <row r="6" spans="2:18" ht="42.75" customHeight="1" x14ac:dyDescent="0.25">
      <c r="B6" s="40" t="s">
        <v>9</v>
      </c>
      <c r="C6" s="40"/>
      <c r="D6" s="40"/>
      <c r="E6" s="40"/>
      <c r="F6" s="40"/>
      <c r="G6" s="40"/>
      <c r="H6" s="40"/>
      <c r="I6" s="40"/>
      <c r="J6" s="40"/>
      <c r="K6" s="40"/>
      <c r="L6" s="40"/>
      <c r="M6" s="42" t="s">
        <v>34</v>
      </c>
      <c r="N6" s="42"/>
      <c r="O6" s="42"/>
      <c r="P6" s="42"/>
      <c r="Q6" s="2"/>
      <c r="R6" s="2"/>
    </row>
    <row r="7" spans="2:18" ht="63" customHeight="1" x14ac:dyDescent="0.25">
      <c r="B7" s="40" t="s">
        <v>10</v>
      </c>
      <c r="C7" s="40"/>
      <c r="D7" s="40"/>
      <c r="E7" s="40"/>
      <c r="F7" s="41" t="s">
        <v>38</v>
      </c>
      <c r="G7" s="41"/>
      <c r="H7" s="41"/>
      <c r="I7" s="41"/>
      <c r="J7" s="41"/>
      <c r="K7" s="41"/>
      <c r="L7" s="41"/>
      <c r="M7" s="41"/>
      <c r="N7" s="41"/>
      <c r="O7" s="41"/>
      <c r="P7" s="41"/>
      <c r="Q7" s="41"/>
      <c r="R7" s="41"/>
    </row>
    <row r="8" spans="2:18" x14ac:dyDescent="0.25">
      <c r="B8" s="3"/>
      <c r="C8" s="3"/>
      <c r="D8" s="3"/>
      <c r="E8" s="3"/>
      <c r="F8" s="3"/>
      <c r="G8" s="3"/>
      <c r="H8" s="3"/>
      <c r="I8" s="3"/>
      <c r="J8" s="3"/>
      <c r="K8" s="3"/>
      <c r="L8" s="3"/>
      <c r="M8" s="3"/>
      <c r="N8" s="3"/>
      <c r="O8" s="3"/>
      <c r="P8" s="3"/>
      <c r="Q8" s="3"/>
      <c r="R8" s="3"/>
    </row>
    <row r="9" spans="2:18" ht="37.5" customHeight="1" x14ac:dyDescent="0.25">
      <c r="B9" s="40" t="s">
        <v>0</v>
      </c>
      <c r="C9" s="40"/>
      <c r="D9" s="40"/>
      <c r="E9" s="40"/>
      <c r="F9" s="40"/>
      <c r="G9" s="40"/>
      <c r="H9" s="40"/>
      <c r="I9" s="40"/>
      <c r="J9" s="40"/>
      <c r="K9" s="40"/>
      <c r="L9" s="40"/>
      <c r="M9" s="40"/>
      <c r="N9" s="40"/>
      <c r="O9" s="40"/>
      <c r="P9" s="40"/>
      <c r="Q9" s="40"/>
      <c r="R9" s="40"/>
    </row>
    <row r="10" spans="2:18" ht="34.5" customHeight="1" x14ac:dyDescent="0.25">
      <c r="B10" s="40" t="s">
        <v>6</v>
      </c>
      <c r="C10" s="40"/>
      <c r="D10" s="40"/>
      <c r="E10" s="40"/>
      <c r="F10" s="40"/>
      <c r="G10" s="40"/>
      <c r="H10" s="40"/>
      <c r="I10" s="40"/>
      <c r="J10" s="40"/>
      <c r="K10" s="40"/>
      <c r="L10" s="40"/>
      <c r="M10" s="40"/>
      <c r="N10" s="40"/>
      <c r="O10" s="40"/>
      <c r="P10" s="40"/>
      <c r="Q10" s="40"/>
      <c r="R10" s="40"/>
    </row>
    <row r="13" spans="2:18" x14ac:dyDescent="0.25">
      <c r="B13" s="35" t="s">
        <v>7</v>
      </c>
      <c r="C13" s="35" t="s">
        <v>11</v>
      </c>
      <c r="D13" s="35" t="s">
        <v>1</v>
      </c>
      <c r="E13" s="35" t="s">
        <v>12</v>
      </c>
      <c r="F13" s="35" t="s">
        <v>13</v>
      </c>
      <c r="G13" s="35" t="s">
        <v>14</v>
      </c>
      <c r="H13" s="35" t="s">
        <v>2</v>
      </c>
      <c r="I13" s="35"/>
      <c r="J13" s="35"/>
      <c r="K13" s="35"/>
      <c r="L13" s="35"/>
      <c r="M13" s="35"/>
      <c r="N13" s="35"/>
      <c r="O13" s="35"/>
      <c r="P13" s="35" t="s">
        <v>17</v>
      </c>
      <c r="Q13" s="35" t="s">
        <v>18</v>
      </c>
    </row>
    <row r="14" spans="2:18" ht="28.5" customHeight="1" x14ac:dyDescent="0.25">
      <c r="B14" s="35"/>
      <c r="C14" s="35"/>
      <c r="D14" s="35"/>
      <c r="E14" s="35"/>
      <c r="F14" s="35"/>
      <c r="G14" s="35"/>
      <c r="H14" s="35" t="s">
        <v>15</v>
      </c>
      <c r="I14" s="35"/>
      <c r="J14" s="35"/>
      <c r="K14" s="35" t="s">
        <v>3</v>
      </c>
      <c r="L14" s="35" t="s">
        <v>8</v>
      </c>
      <c r="M14" s="35" t="s">
        <v>29</v>
      </c>
      <c r="N14" s="35" t="s">
        <v>16</v>
      </c>
      <c r="O14" s="35"/>
      <c r="P14" s="35"/>
      <c r="Q14" s="35"/>
    </row>
    <row r="15" spans="2:18" ht="68.25" customHeight="1" x14ac:dyDescent="0.25">
      <c r="B15" s="35"/>
      <c r="C15" s="35"/>
      <c r="D15" s="35"/>
      <c r="E15" s="35"/>
      <c r="F15" s="35"/>
      <c r="G15" s="35"/>
      <c r="H15" s="48" t="s">
        <v>36</v>
      </c>
      <c r="I15" s="48" t="s">
        <v>35</v>
      </c>
      <c r="J15" s="48" t="s">
        <v>37</v>
      </c>
      <c r="K15" s="35"/>
      <c r="L15" s="35"/>
      <c r="M15" s="35"/>
      <c r="N15" s="35"/>
      <c r="O15" s="35"/>
      <c r="P15" s="35"/>
      <c r="Q15" s="35"/>
    </row>
    <row r="16" spans="2:18" ht="34.5" customHeight="1" x14ac:dyDescent="0.25">
      <c r="B16" s="35"/>
      <c r="C16" s="35"/>
      <c r="D16" s="35"/>
      <c r="E16" s="35"/>
      <c r="F16" s="35"/>
      <c r="G16" s="35"/>
      <c r="H16" s="23" t="s">
        <v>4</v>
      </c>
      <c r="I16" s="23" t="s">
        <v>4</v>
      </c>
      <c r="J16" s="23" t="s">
        <v>4</v>
      </c>
      <c r="K16" s="35"/>
      <c r="L16" s="35"/>
      <c r="M16" s="35"/>
      <c r="N16" s="35"/>
      <c r="O16" s="35"/>
      <c r="P16" s="35"/>
      <c r="Q16" s="35"/>
    </row>
    <row r="17" spans="1:18" x14ac:dyDescent="0.25">
      <c r="B17" s="22">
        <v>1</v>
      </c>
      <c r="C17" s="22">
        <v>2</v>
      </c>
      <c r="D17" s="22">
        <v>3</v>
      </c>
      <c r="E17" s="22">
        <v>4</v>
      </c>
      <c r="F17" s="22">
        <v>5</v>
      </c>
      <c r="G17" s="22">
        <v>6</v>
      </c>
      <c r="H17" s="22">
        <v>7</v>
      </c>
      <c r="I17" s="22">
        <v>8</v>
      </c>
      <c r="J17" s="22">
        <v>9</v>
      </c>
      <c r="K17" s="22">
        <v>10</v>
      </c>
      <c r="L17" s="22">
        <v>11</v>
      </c>
      <c r="M17" s="22">
        <v>12</v>
      </c>
      <c r="N17" s="36">
        <v>13</v>
      </c>
      <c r="O17" s="37"/>
      <c r="P17" s="5">
        <v>14</v>
      </c>
      <c r="Q17" s="5">
        <v>15</v>
      </c>
    </row>
    <row r="18" spans="1:18" ht="63.75" customHeight="1" thickBot="1" x14ac:dyDescent="0.3">
      <c r="B18" s="9">
        <v>1</v>
      </c>
      <c r="C18" s="31" t="s">
        <v>30</v>
      </c>
      <c r="D18" s="31" t="s">
        <v>31</v>
      </c>
      <c r="E18" s="9" t="s">
        <v>23</v>
      </c>
      <c r="F18" s="9" t="s">
        <v>22</v>
      </c>
      <c r="G18" s="18">
        <v>1</v>
      </c>
      <c r="H18" s="20">
        <v>1328</v>
      </c>
      <c r="I18" s="20">
        <v>800</v>
      </c>
      <c r="J18" s="20">
        <v>848</v>
      </c>
      <c r="K18" s="19">
        <f t="shared" ref="K18:K23" si="0">(STDEV(H18:J18)/AVERAGE(H18:J18))*100</f>
        <v>29.43</v>
      </c>
      <c r="L18" s="7">
        <f t="shared" ref="L18:L23" si="1">ROUNDDOWN(AVERAGE(H18:J18),2)</f>
        <v>992</v>
      </c>
      <c r="M18" s="20">
        <v>73</v>
      </c>
      <c r="N18" s="27">
        <f>G18*I18</f>
        <v>800</v>
      </c>
      <c r="O18" s="6"/>
      <c r="P18" s="8"/>
      <c r="Q18" s="23"/>
    </row>
    <row r="19" spans="1:18" ht="60" customHeight="1" thickBot="1" x14ac:dyDescent="0.3">
      <c r="B19" s="9">
        <v>2</v>
      </c>
      <c r="C19" s="31" t="s">
        <v>30</v>
      </c>
      <c r="D19" s="31" t="s">
        <v>31</v>
      </c>
      <c r="E19" s="9" t="s">
        <v>24</v>
      </c>
      <c r="F19" s="9" t="s">
        <v>22</v>
      </c>
      <c r="G19" s="9">
        <v>1</v>
      </c>
      <c r="H19" s="20">
        <v>1328</v>
      </c>
      <c r="I19" s="21">
        <v>800</v>
      </c>
      <c r="J19" s="21">
        <v>848</v>
      </c>
      <c r="K19" s="6">
        <f t="shared" si="0"/>
        <v>29.43</v>
      </c>
      <c r="L19" s="7">
        <f t="shared" si="1"/>
        <v>992</v>
      </c>
      <c r="M19" s="20">
        <v>110</v>
      </c>
      <c r="N19" s="27">
        <f t="shared" ref="N19:N23" si="2">G19*I19</f>
        <v>800</v>
      </c>
      <c r="O19" s="10"/>
      <c r="P19" s="8"/>
      <c r="Q19" s="23"/>
    </row>
    <row r="20" spans="1:18" ht="66" customHeight="1" thickBot="1" x14ac:dyDescent="0.3">
      <c r="B20" s="9">
        <v>3</v>
      </c>
      <c r="C20" s="31" t="s">
        <v>30</v>
      </c>
      <c r="D20" s="31" t="s">
        <v>31</v>
      </c>
      <c r="E20" s="9" t="s">
        <v>25</v>
      </c>
      <c r="F20" s="9" t="s">
        <v>22</v>
      </c>
      <c r="G20" s="9">
        <v>1</v>
      </c>
      <c r="H20" s="20">
        <v>1328</v>
      </c>
      <c r="I20" s="21">
        <v>800</v>
      </c>
      <c r="J20" s="21">
        <v>1034</v>
      </c>
      <c r="K20" s="6">
        <f t="shared" ref="K20:K21" si="3">(STDEV(H20:J20)/AVERAGE(H20:J20))*100</f>
        <v>25.1</v>
      </c>
      <c r="L20" s="7">
        <f t="shared" ref="L20:L21" si="4">ROUNDDOWN(AVERAGE(H20:J20),2)</f>
        <v>1054</v>
      </c>
      <c r="M20" s="20">
        <v>92</v>
      </c>
      <c r="N20" s="27">
        <f t="shared" si="2"/>
        <v>800</v>
      </c>
      <c r="O20" s="10"/>
      <c r="P20" s="8"/>
      <c r="Q20" s="26"/>
    </row>
    <row r="21" spans="1:18" ht="63.75" customHeight="1" thickBot="1" x14ac:dyDescent="0.3">
      <c r="B21" s="9">
        <v>4</v>
      </c>
      <c r="C21" s="31" t="s">
        <v>30</v>
      </c>
      <c r="D21" s="31" t="s">
        <v>31</v>
      </c>
      <c r="E21" s="9" t="s">
        <v>26</v>
      </c>
      <c r="F21" s="9" t="s">
        <v>22</v>
      </c>
      <c r="G21" s="9">
        <v>1</v>
      </c>
      <c r="H21" s="21">
        <v>1606</v>
      </c>
      <c r="I21" s="21">
        <v>1100</v>
      </c>
      <c r="J21" s="21">
        <v>1335</v>
      </c>
      <c r="K21" s="6">
        <f t="shared" si="3"/>
        <v>18.8</v>
      </c>
      <c r="L21" s="7">
        <f t="shared" si="4"/>
        <v>1347</v>
      </c>
      <c r="M21" s="20">
        <v>70</v>
      </c>
      <c r="N21" s="27">
        <f t="shared" si="2"/>
        <v>1100</v>
      </c>
      <c r="O21" s="10"/>
      <c r="P21" s="8"/>
      <c r="Q21" s="29"/>
    </row>
    <row r="22" spans="1:18" ht="60" customHeight="1" thickBot="1" x14ac:dyDescent="0.3">
      <c r="B22" s="9">
        <v>5</v>
      </c>
      <c r="C22" s="31" t="s">
        <v>30</v>
      </c>
      <c r="D22" s="31" t="s">
        <v>31</v>
      </c>
      <c r="E22" s="9" t="s">
        <v>32</v>
      </c>
      <c r="F22" s="9" t="s">
        <v>22</v>
      </c>
      <c r="G22" s="9">
        <v>1</v>
      </c>
      <c r="H22" s="21">
        <v>1606</v>
      </c>
      <c r="I22" s="21">
        <v>1100</v>
      </c>
      <c r="J22" s="21">
        <v>1335</v>
      </c>
      <c r="K22" s="6">
        <f t="shared" ref="K22" si="5">(STDEV(H22:J22)/AVERAGE(H22:J22))*100</f>
        <v>18.8</v>
      </c>
      <c r="L22" s="7">
        <f t="shared" ref="L22" si="6">ROUNDDOWN(AVERAGE(H22:J22),2)</f>
        <v>1347</v>
      </c>
      <c r="M22" s="20">
        <v>70</v>
      </c>
      <c r="N22" s="27">
        <f t="shared" si="2"/>
        <v>1100</v>
      </c>
      <c r="O22" s="10"/>
      <c r="P22" s="8"/>
      <c r="Q22" s="29"/>
    </row>
    <row r="23" spans="1:18" ht="58.5" customHeight="1" thickBot="1" x14ac:dyDescent="0.3">
      <c r="B23" s="9">
        <v>6</v>
      </c>
      <c r="C23" s="31" t="s">
        <v>30</v>
      </c>
      <c r="D23" s="31" t="s">
        <v>31</v>
      </c>
      <c r="E23" s="9" t="s">
        <v>33</v>
      </c>
      <c r="F23" s="9" t="s">
        <v>22</v>
      </c>
      <c r="G23" s="9">
        <v>1</v>
      </c>
      <c r="H23" s="21">
        <v>1606</v>
      </c>
      <c r="I23" s="21">
        <v>1100</v>
      </c>
      <c r="J23" s="21">
        <v>1335</v>
      </c>
      <c r="K23" s="6">
        <f t="shared" si="0"/>
        <v>18.8</v>
      </c>
      <c r="L23" s="7">
        <f t="shared" si="1"/>
        <v>1347</v>
      </c>
      <c r="M23" s="20">
        <v>70</v>
      </c>
      <c r="N23" s="27">
        <f t="shared" si="2"/>
        <v>1100</v>
      </c>
      <c r="O23" s="10"/>
      <c r="P23" s="8"/>
      <c r="Q23" s="23"/>
    </row>
    <row r="24" spans="1:18" ht="13.5" customHeight="1" x14ac:dyDescent="0.25">
      <c r="B24" s="38" t="s">
        <v>5</v>
      </c>
      <c r="C24" s="38"/>
      <c r="D24" s="38"/>
      <c r="E24" s="38"/>
      <c r="F24" s="38"/>
      <c r="G24" s="38"/>
      <c r="H24" s="38"/>
      <c r="I24" s="38"/>
      <c r="J24" s="38"/>
      <c r="K24" s="38"/>
      <c r="L24" s="38"/>
      <c r="M24" s="38"/>
      <c r="N24" s="39">
        <f>SUM(N18:O23)</f>
        <v>5700</v>
      </c>
      <c r="O24" s="39"/>
      <c r="P24" s="23"/>
      <c r="Q24" s="23"/>
    </row>
    <row r="25" spans="1:18" s="4" customFormat="1" ht="16.5" hidden="1" customHeight="1" x14ac:dyDescent="0.25">
      <c r="A25" s="1"/>
      <c r="B25" s="1"/>
      <c r="C25" s="1"/>
      <c r="D25" s="1"/>
      <c r="E25" s="1"/>
      <c r="F25" s="1"/>
      <c r="G25" s="1"/>
      <c r="H25" s="1"/>
      <c r="I25" s="1"/>
      <c r="J25" s="1"/>
      <c r="K25" s="1"/>
      <c r="L25" s="1"/>
      <c r="M25" s="1"/>
      <c r="N25" s="1"/>
      <c r="O25" s="1"/>
      <c r="P25" s="1"/>
      <c r="Q25" s="1"/>
    </row>
    <row r="26" spans="1:18" ht="29.25" customHeight="1" x14ac:dyDescent="0.25">
      <c r="A26" s="34" t="s">
        <v>28</v>
      </c>
      <c r="B26" s="34"/>
      <c r="C26" s="34"/>
      <c r="D26" s="34"/>
      <c r="E26" s="34"/>
      <c r="F26" s="34"/>
      <c r="G26" s="34"/>
      <c r="H26" s="34"/>
      <c r="I26" s="34"/>
      <c r="J26" s="34"/>
      <c r="K26" s="34"/>
      <c r="L26" s="34"/>
      <c r="M26" s="34"/>
      <c r="N26" s="34"/>
      <c r="O26" s="34"/>
      <c r="P26" s="34"/>
      <c r="Q26" s="30"/>
    </row>
    <row r="27" spans="1:18" ht="25.5" customHeight="1" x14ac:dyDescent="0.25">
      <c r="B27" s="34"/>
      <c r="C27" s="34"/>
      <c r="D27" s="34"/>
      <c r="E27" s="34"/>
      <c r="F27" s="34"/>
      <c r="G27" s="34"/>
      <c r="H27" s="34"/>
      <c r="I27" s="34"/>
      <c r="J27" s="34"/>
      <c r="K27" s="34"/>
      <c r="L27" s="34"/>
      <c r="M27" s="34"/>
      <c r="N27" s="34"/>
      <c r="O27" s="34"/>
      <c r="P27" s="34"/>
      <c r="Q27" s="34"/>
    </row>
    <row r="28" spans="1:18" ht="51.75" customHeight="1" x14ac:dyDescent="0.25">
      <c r="B28" s="34" t="s">
        <v>27</v>
      </c>
      <c r="C28" s="34"/>
      <c r="D28" s="34"/>
      <c r="E28" s="34"/>
      <c r="F28" s="34"/>
      <c r="G28" s="34"/>
      <c r="H28" s="34"/>
      <c r="I28" s="34"/>
      <c r="J28" s="34"/>
      <c r="K28" s="34"/>
      <c r="L28" s="34"/>
      <c r="M28" s="34"/>
      <c r="N28" s="34"/>
      <c r="O28" s="34"/>
      <c r="P28" s="34"/>
      <c r="Q28" s="34"/>
      <c r="R28" s="28"/>
    </row>
    <row r="29" spans="1:18" x14ac:dyDescent="0.25">
      <c r="B29" s="32"/>
      <c r="C29" s="33"/>
      <c r="D29" s="33"/>
      <c r="E29" s="33"/>
      <c r="F29" s="33"/>
      <c r="G29" s="33"/>
      <c r="H29" s="33"/>
      <c r="I29" s="33"/>
      <c r="J29" s="33"/>
      <c r="K29" s="33"/>
      <c r="L29" s="33"/>
      <c r="M29" s="33"/>
      <c r="N29" s="33"/>
      <c r="O29" s="33"/>
      <c r="P29" s="33"/>
      <c r="Q29" s="33"/>
    </row>
    <row r="30" spans="1:18" x14ac:dyDescent="0.25">
      <c r="B30" s="17"/>
      <c r="C30" s="13"/>
      <c r="D30" s="13"/>
      <c r="E30" s="12"/>
      <c r="F30" s="13"/>
      <c r="G30" s="13"/>
      <c r="H30" s="13"/>
    </row>
    <row r="31" spans="1:18" x14ac:dyDescent="0.25">
      <c r="A31" s="25"/>
      <c r="B31"/>
      <c r="D31" s="16"/>
      <c r="E31" s="12"/>
      <c r="F31" s="13"/>
      <c r="G31" s="13"/>
      <c r="H31" s="13"/>
    </row>
    <row r="32" spans="1:18" x14ac:dyDescent="0.25">
      <c r="A32" s="25"/>
      <c r="B32" s="24"/>
      <c r="C32" s="13"/>
      <c r="D32" s="16"/>
      <c r="E32" s="12"/>
      <c r="F32" s="13"/>
      <c r="G32" s="13"/>
      <c r="H32" s="13"/>
    </row>
    <row r="33" spans="1:17" x14ac:dyDescent="0.25">
      <c r="A33" s="25"/>
      <c r="B33" s="24"/>
      <c r="C33" s="13"/>
      <c r="D33" s="16"/>
      <c r="E33" s="12"/>
      <c r="F33" s="13"/>
      <c r="G33" s="13"/>
      <c r="H33" s="13"/>
    </row>
    <row r="34" spans="1:17" x14ac:dyDescent="0.25">
      <c r="A34" s="25"/>
      <c r="D34" s="16"/>
    </row>
    <row r="35" spans="1:17" x14ac:dyDescent="0.25">
      <c r="A35" s="25"/>
      <c r="B35" s="17"/>
      <c r="C35" s="13"/>
      <c r="D35" s="13"/>
    </row>
    <row r="36" spans="1:17" x14ac:dyDescent="0.25">
      <c r="A36" s="25"/>
      <c r="B36" s="14"/>
    </row>
    <row r="37" spans="1:17" x14ac:dyDescent="0.25">
      <c r="A37" s="25"/>
      <c r="B37" s="24"/>
    </row>
    <row r="38" spans="1:17" x14ac:dyDescent="0.25">
      <c r="A38" s="25"/>
      <c r="B38"/>
      <c r="P38" s="13"/>
      <c r="Q38" s="13"/>
    </row>
    <row r="39" spans="1:17" x14ac:dyDescent="0.25">
      <c r="A39" s="25"/>
      <c r="P39" s="13"/>
      <c r="Q39" s="13"/>
    </row>
    <row r="40" spans="1:17" x14ac:dyDescent="0.25">
      <c r="A40" s="25"/>
      <c r="B40" s="14"/>
      <c r="C40" s="14"/>
      <c r="D40" s="14"/>
      <c r="E40" s="12"/>
      <c r="F40" s="13"/>
      <c r="P40" s="13"/>
      <c r="Q40" s="13"/>
    </row>
    <row r="41" spans="1:17" x14ac:dyDescent="0.25">
      <c r="A41" s="25"/>
      <c r="B41" s="24"/>
      <c r="C41" s="14"/>
      <c r="D41" s="14"/>
      <c r="E41" s="12"/>
      <c r="F41" s="13"/>
      <c r="P41" s="13"/>
      <c r="Q41" s="13"/>
    </row>
    <row r="42" spans="1:17" x14ac:dyDescent="0.25">
      <c r="A42" s="17"/>
      <c r="B42" s="24"/>
      <c r="C42" s="13"/>
      <c r="D42" s="13"/>
      <c r="E42" s="12"/>
      <c r="F42" s="13"/>
      <c r="G42" s="13"/>
      <c r="H42" s="13"/>
      <c r="I42" s="13"/>
      <c r="J42" s="13"/>
      <c r="K42" s="13"/>
      <c r="L42" s="13"/>
      <c r="M42" s="13"/>
      <c r="N42" s="13"/>
      <c r="O42" s="13"/>
      <c r="P42" s="13"/>
      <c r="Q42" s="13"/>
    </row>
    <row r="43" spans="1:17" x14ac:dyDescent="0.25">
      <c r="A43" s="25"/>
      <c r="B43" s="24"/>
      <c r="C43" s="14"/>
      <c r="D43" s="14"/>
      <c r="E43" s="12"/>
      <c r="F43" s="13"/>
      <c r="G43" s="13"/>
      <c r="H43" s="13"/>
      <c r="I43" s="13"/>
      <c r="J43" s="13"/>
      <c r="K43" s="13"/>
      <c r="L43" s="13"/>
      <c r="M43" s="13"/>
      <c r="N43" s="13"/>
      <c r="O43" s="13"/>
      <c r="P43" s="13"/>
      <c r="Q43" s="13"/>
    </row>
    <row r="44" spans="1:17" x14ac:dyDescent="0.25">
      <c r="B44" s="16"/>
      <c r="C44" s="12"/>
      <c r="D44" s="13"/>
      <c r="E44" s="12"/>
      <c r="F44" s="13"/>
      <c r="G44" s="13"/>
      <c r="H44" s="13"/>
      <c r="I44" s="13"/>
      <c r="J44" s="13"/>
      <c r="K44" s="13"/>
      <c r="L44" s="13"/>
      <c r="M44" s="13"/>
      <c r="N44" s="13"/>
      <c r="O44" s="13"/>
      <c r="P44" s="13"/>
      <c r="Q44" s="13"/>
    </row>
    <row r="45" spans="1:17" x14ac:dyDescent="0.25">
      <c r="B45" s="14"/>
      <c r="C45" s="12"/>
      <c r="D45" s="13"/>
      <c r="E45" s="12"/>
      <c r="F45" s="13"/>
      <c r="G45" s="13"/>
      <c r="H45" s="13"/>
      <c r="I45" s="13"/>
      <c r="J45" s="13"/>
      <c r="K45" s="13"/>
      <c r="L45" s="13"/>
      <c r="M45" s="13"/>
      <c r="N45" s="13"/>
      <c r="O45" s="13"/>
      <c r="P45" s="13"/>
      <c r="Q45" s="13"/>
    </row>
    <row r="46" spans="1:17" x14ac:dyDescent="0.25">
      <c r="B46" s="15"/>
      <c r="C46" s="12"/>
      <c r="D46" s="13"/>
      <c r="E46" s="12"/>
      <c r="F46" s="13"/>
      <c r="G46" s="13"/>
      <c r="H46" s="13"/>
      <c r="I46" s="13"/>
      <c r="J46" s="13"/>
      <c r="K46" s="13"/>
      <c r="L46" s="13"/>
      <c r="M46" s="13"/>
      <c r="N46" s="13"/>
      <c r="O46" s="13"/>
      <c r="P46" s="13"/>
      <c r="Q46" s="13"/>
    </row>
    <row r="47" spans="1:17" x14ac:dyDescent="0.25">
      <c r="B47" s="11"/>
      <c r="C47" s="11"/>
    </row>
    <row r="48" spans="1:17" x14ac:dyDescent="0.25">
      <c r="B48" s="16"/>
      <c r="C48" s="12"/>
      <c r="D48" s="13"/>
      <c r="E48" s="12"/>
      <c r="F48" s="13"/>
      <c r="G48" s="13"/>
      <c r="H48" s="13"/>
      <c r="I48" s="13"/>
      <c r="J48" s="13"/>
      <c r="K48" s="13"/>
      <c r="L48" s="13"/>
      <c r="M48" s="13"/>
      <c r="N48" s="13"/>
    </row>
    <row r="49" spans="2:14" x14ac:dyDescent="0.25">
      <c r="B49" s="14"/>
      <c r="C49" s="12"/>
      <c r="D49" s="13"/>
      <c r="E49" s="12"/>
      <c r="F49" s="13"/>
      <c r="G49" s="13"/>
      <c r="H49" s="13"/>
      <c r="I49" s="13"/>
      <c r="J49" s="13"/>
      <c r="K49" s="13"/>
      <c r="L49" s="13"/>
      <c r="M49" s="13"/>
      <c r="N49" s="13"/>
    </row>
    <row r="50" spans="2:14" x14ac:dyDescent="0.25">
      <c r="B50" s="14"/>
      <c r="C50" s="12"/>
      <c r="D50" s="13"/>
      <c r="E50" s="12"/>
      <c r="F50" s="13"/>
      <c r="G50" s="13"/>
      <c r="H50" s="13"/>
      <c r="I50" s="13"/>
      <c r="J50" s="13"/>
      <c r="K50" s="13"/>
      <c r="L50" s="13"/>
      <c r="M50" s="13"/>
      <c r="N50" s="13"/>
    </row>
    <row r="51" spans="2:14" x14ac:dyDescent="0.25">
      <c r="B51" s="16"/>
      <c r="C51" s="11"/>
      <c r="D51" s="11"/>
      <c r="E51" s="11"/>
      <c r="F51" s="11"/>
      <c r="G51" s="11"/>
      <c r="H51" s="11"/>
      <c r="I51" s="11"/>
      <c r="J51" s="11"/>
      <c r="K51" s="11"/>
      <c r="L51" s="11"/>
      <c r="M51" s="11"/>
      <c r="N51" s="11"/>
    </row>
    <row r="52" spans="2:14" x14ac:dyDescent="0.25">
      <c r="B52" s="16"/>
      <c r="C52" s="11"/>
      <c r="D52" s="11"/>
      <c r="E52" s="11"/>
      <c r="F52" s="11"/>
      <c r="G52" s="11"/>
      <c r="H52" s="11"/>
      <c r="I52" s="11"/>
      <c r="J52" s="11"/>
      <c r="K52" s="11"/>
      <c r="L52" s="11"/>
      <c r="M52" s="11"/>
      <c r="N52" s="11"/>
    </row>
    <row r="53" spans="2:14" x14ac:dyDescent="0.25">
      <c r="B53" s="16"/>
      <c r="C53" s="11"/>
    </row>
    <row r="54" spans="2:14" x14ac:dyDescent="0.25">
      <c r="B54" s="16"/>
      <c r="C54" s="11"/>
    </row>
  </sheetData>
  <autoFilter ref="A17:S23">
    <filterColumn colId="10">
      <filters>
        <filter val="33,33"/>
      </filters>
    </filterColumn>
    <filterColumn colId="13" showButton="0"/>
  </autoFilter>
  <mergeCells count="32">
    <mergeCell ref="B6:L6"/>
    <mergeCell ref="M6:P6"/>
    <mergeCell ref="B1:R1"/>
    <mergeCell ref="B4:H4"/>
    <mergeCell ref="I4:K4"/>
    <mergeCell ref="B5:C5"/>
    <mergeCell ref="D5:R5"/>
    <mergeCell ref="B7:E7"/>
    <mergeCell ref="F7:R7"/>
    <mergeCell ref="B9:R9"/>
    <mergeCell ref="B10:R10"/>
    <mergeCell ref="B13:B16"/>
    <mergeCell ref="C13:C16"/>
    <mergeCell ref="D13:D16"/>
    <mergeCell ref="E13:E16"/>
    <mergeCell ref="F13:F16"/>
    <mergeCell ref="G13:G16"/>
    <mergeCell ref="B29:Q29"/>
    <mergeCell ref="B28:Q28"/>
    <mergeCell ref="A26:P26"/>
    <mergeCell ref="H13:O13"/>
    <mergeCell ref="P13:P16"/>
    <mergeCell ref="Q13:Q16"/>
    <mergeCell ref="H14:J14"/>
    <mergeCell ref="K14:K16"/>
    <mergeCell ref="L14:L16"/>
    <mergeCell ref="M14:M16"/>
    <mergeCell ref="N14:O16"/>
    <mergeCell ref="N17:O17"/>
    <mergeCell ref="B24:M24"/>
    <mergeCell ref="N24:O24"/>
    <mergeCell ref="B27:Q27"/>
  </mergeCells>
  <pageMargins left="0.7" right="0.7" top="0.75" bottom="0.75" header="0.3" footer="0.3"/>
  <pageSetup paperSize="9" scale="4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9</vt:i4>
      </vt:variant>
    </vt:vector>
  </HeadingPairs>
  <TitlesOfParts>
    <vt:vector size="10" baseType="lpstr">
      <vt:lpstr>Лист1 (2)</vt:lpstr>
      <vt:lpstr>'Лист1 (2)'!_ftnref1</vt:lpstr>
      <vt:lpstr>'Лист1 (2)'!_ftnref2</vt:lpstr>
      <vt:lpstr>'Лист1 (2)'!_ftnref3</vt:lpstr>
      <vt:lpstr>'Лист1 (2)'!_ftnref4</vt:lpstr>
      <vt:lpstr>'Лист1 (2)'!_ftnref5</vt:lpstr>
      <vt:lpstr>'Лист1 (2)'!_ftnref6</vt:lpstr>
      <vt:lpstr>'Лист1 (2)'!_ftnref7</vt:lpstr>
      <vt:lpstr>'Лист1 (2)'!_ftnref8</vt:lpstr>
      <vt:lpstr>'Лист1 (2)'!_ftnref9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Миклухо-Маклай</dc:creator>
  <cp:lastModifiedBy>Пользователь Windows</cp:lastModifiedBy>
  <cp:lastPrinted>2025-05-16T11:28:03Z</cp:lastPrinted>
  <dcterms:created xsi:type="dcterms:W3CDTF">2025-05-16T11:17:36Z</dcterms:created>
  <dcterms:modified xsi:type="dcterms:W3CDTF">2026-09-23T06:42:38Z</dcterms:modified>
</cp:coreProperties>
</file>