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планирование и организация торгов\Шивринская Д.В\Березка реестр\Документация 2026\Упр\Эконом-эксперт\"/>
    </mc:Choice>
  </mc:AlternateContent>
  <bookViews>
    <workbookView xWindow="0" yWindow="0" windowWidth="16380" windowHeight="8190" tabRatio="500"/>
  </bookViews>
  <sheets>
    <sheet name="Расчет цены (2)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7" i="1" l="1"/>
  <c r="N7" i="1" l="1"/>
  <c r="H8" i="1" l="1"/>
  <c r="G8" i="1"/>
  <c r="F8" i="1"/>
  <c r="N8" i="1"/>
  <c r="K7" i="1"/>
  <c r="J7" i="1"/>
  <c r="L7" i="1" l="1"/>
</calcChain>
</file>

<file path=xl/sharedStrings.xml><?xml version="1.0" encoding="utf-8"?>
<sst xmlns="http://schemas.openxmlformats.org/spreadsheetml/2006/main" count="28" uniqueCount="28">
  <si>
    <t>Обоснование начальной (максимальной) цены контракта</t>
  </si>
  <si>
    <t>№</t>
  </si>
  <si>
    <t>Наименование объекта закупки</t>
  </si>
  <si>
    <t>Основные характеристики объекта закупки</t>
  </si>
  <si>
    <t>Ед. изм</t>
  </si>
  <si>
    <t>Кол-во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</si>
  <si>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</si>
  <si>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</t>
  </si>
  <si>
    <t>Устанновленая цена за единицу измерения, руб.</t>
  </si>
  <si>
    <t>Установленная Н(М)ЦК, руб.</t>
  </si>
  <si>
    <t>Коммерческое предложение Поставщик №1</t>
  </si>
  <si>
    <t>Коммерческое предложение Поставщик №2</t>
  </si>
  <si>
    <t>Коммерческое предложение Поставщик №3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</si>
  <si>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</si>
  <si>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</si>
  <si>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</si>
  <si>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</si>
  <si>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t>В соответствии с описанием объекта закупки</t>
  </si>
  <si>
    <t>-</t>
  </si>
  <si>
    <t>Всего</t>
  </si>
  <si>
    <t>Начальная (максимальная) цена контракта установлена на основании минимального ценового предложения.</t>
  </si>
  <si>
    <t>Дата подготовки обоснования НМЦК:</t>
  </si>
  <si>
    <t>мес.</t>
  </si>
  <si>
    <r>
      <t>Используемый метод определения Н(М)ЦК:</t>
    </r>
    <r>
      <rPr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Метод сопоставимых рыночных цен (анализа рынка) 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
</t>
    </r>
  </si>
  <si>
    <t xml:space="preserve">Оказание услуг по предоставлению срочного  неисключительного права использования справочной системы «Эконом-Эксперт» (1 год, 5 рабочих мест) </t>
  </si>
  <si>
    <t xml:space="preserve">Предмет контракта: Оказание услуг по предоставлению срочного  неисключительного права использования справочной системы «Эконом-Эксперт» (1 год, 5 рабочих мест) </t>
  </si>
  <si>
    <t xml:space="preserve">Приложение к объявлению на закупку </t>
  </si>
  <si>
    <t xml:space="preserve">Начальная (максимальная) цена контракта принята в сумме 84 000,00 (Восемьдесят четыре тысячи) рублей 00 копеек.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</si>
</sst>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3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/>
    <xf numFmtId="0" fontId="5" fillId="0" borderId="0" xfId="0" applyFont="1" applyBorder="1"/>
    <xf numFmtId="0" fontId="2" fillId="0" borderId="0" xfId="0" applyFont="1" applyBorder="1"/>
    <xf numFmtId="0" fontId="1" fillId="0" borderId="0" xfId="0" applyFont="1" applyBorder="1"/>
    <xf numFmtId="0" fontId="8" fillId="0" borderId="0" xfId="0" applyFont="1" applyBorder="1"/>
    <xf numFmtId="0" fontId="1" fillId="0" borderId="0" xfId="0" applyFont="1"/>
    <xf numFmtId="4" fontId="1" fillId="0" borderId="0" xfId="0" applyNumberFormat="1" applyFont="1"/>
    <xf numFmtId="0" fontId="2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14" fontId="9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19080</xdr:colOff>
      <xdr:row>5</xdr:row>
      <xdr:rowOff>952560</xdr:rowOff>
    </xdr:from>
    <xdr:to>
      <xdr:col>11</xdr:col>
      <xdr:colOff>1274040</xdr:colOff>
      <xdr:row>5</xdr:row>
      <xdr:rowOff>1304640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2920400" y="3457800"/>
          <a:ext cx="1254960" cy="3520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10</xdr:col>
      <xdr:colOff>19080</xdr:colOff>
      <xdr:row>5</xdr:row>
      <xdr:rowOff>923760</xdr:rowOff>
    </xdr:from>
    <xdr:to>
      <xdr:col>10</xdr:col>
      <xdr:colOff>1018800</xdr:colOff>
      <xdr:row>5</xdr:row>
      <xdr:rowOff>1361520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tretch/>
      </xdr:blipFill>
      <xdr:spPr>
        <a:xfrm>
          <a:off x="11547360" y="3429000"/>
          <a:ext cx="99972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9"/>
  <sheetViews>
    <sheetView tabSelected="1" topLeftCell="A4" zoomScaleNormal="100" workbookViewId="0">
      <selection activeCell="B7" sqref="B7"/>
    </sheetView>
  </sheetViews>
  <sheetFormatPr defaultColWidth="9.140625" defaultRowHeight="15" x14ac:dyDescent="0.25"/>
  <cols>
    <col min="1" max="1" width="3.140625" style="1" customWidth="1"/>
    <col min="2" max="2" width="28.42578125" style="1" customWidth="1"/>
    <col min="3" max="3" width="21" style="1" customWidth="1"/>
    <col min="4" max="4" width="5.85546875" style="1" customWidth="1"/>
    <col min="5" max="5" width="5" style="1" customWidth="1"/>
    <col min="6" max="6" width="14.7109375" style="1" customWidth="1"/>
    <col min="7" max="7" width="16" style="1" customWidth="1"/>
    <col min="8" max="8" width="14.42578125" style="1" customWidth="1"/>
    <col min="9" max="9" width="5.5703125" style="1" customWidth="1"/>
    <col min="10" max="10" width="15.5703125" style="1" customWidth="1"/>
    <col min="11" max="11" width="15.42578125" style="1" customWidth="1"/>
    <col min="12" max="13" width="14.28515625" style="1" customWidth="1"/>
    <col min="14" max="14" width="15.140625" style="1" customWidth="1"/>
    <col min="15" max="1024" width="9.140625" style="1"/>
  </cols>
  <sheetData>
    <row r="1" spans="1:14" ht="24.75" customHeight="1" x14ac:dyDescent="0.25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30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56.25" customHeight="1" x14ac:dyDescent="0.25">
      <c r="A3" s="29" t="s">
        <v>25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47.25" customHeight="1" x14ac:dyDescent="0.25">
      <c r="A4" s="30" t="s">
        <v>23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39" customHeight="1" x14ac:dyDescent="0.25">
      <c r="A5" s="31" t="s">
        <v>1</v>
      </c>
      <c r="B5" s="31" t="s">
        <v>2</v>
      </c>
      <c r="C5" s="32" t="s">
        <v>3</v>
      </c>
      <c r="D5" s="32" t="s">
        <v>4</v>
      </c>
      <c r="E5" s="32" t="s">
        <v>5</v>
      </c>
      <c r="F5" s="32" t="s">
        <v>6</v>
      </c>
      <c r="G5" s="32"/>
      <c r="H5" s="32"/>
      <c r="I5" s="32"/>
      <c r="J5" s="33" t="s">
        <v>7</v>
      </c>
      <c r="K5" s="33"/>
      <c r="L5" s="33"/>
      <c r="M5" s="34" t="s">
        <v>8</v>
      </c>
      <c r="N5" s="32" t="s">
        <v>9</v>
      </c>
    </row>
    <row r="6" spans="1:14" ht="135.75" customHeight="1" x14ac:dyDescent="0.25">
      <c r="A6" s="31"/>
      <c r="B6" s="31"/>
      <c r="C6" s="32"/>
      <c r="D6" s="32"/>
      <c r="E6" s="32"/>
      <c r="F6" s="3" t="s">
        <v>10</v>
      </c>
      <c r="G6" s="3" t="s">
        <v>11</v>
      </c>
      <c r="H6" s="3" t="s">
        <v>12</v>
      </c>
      <c r="I6" s="3" t="s">
        <v>13</v>
      </c>
      <c r="J6" s="2" t="s">
        <v>14</v>
      </c>
      <c r="K6" s="4" t="s">
        <v>15</v>
      </c>
      <c r="L6" s="5" t="s">
        <v>16</v>
      </c>
      <c r="M6" s="34"/>
      <c r="N6" s="32"/>
    </row>
    <row r="7" spans="1:14" s="13" customFormat="1" ht="126.75" customHeight="1" x14ac:dyDescent="0.25">
      <c r="A7" s="6">
        <v>1</v>
      </c>
      <c r="B7" s="7" t="s">
        <v>24</v>
      </c>
      <c r="C7" s="8" t="s">
        <v>17</v>
      </c>
      <c r="D7" s="6" t="s">
        <v>22</v>
      </c>
      <c r="E7" s="9">
        <v>12</v>
      </c>
      <c r="F7" s="10">
        <v>7000</v>
      </c>
      <c r="G7" s="10">
        <v>7050</v>
      </c>
      <c r="H7" s="10">
        <v>7090</v>
      </c>
      <c r="I7" s="11" t="s">
        <v>18</v>
      </c>
      <c r="J7" s="11">
        <f>AVERAGE(F7:H7)</f>
        <v>7046.666666666667</v>
      </c>
      <c r="K7" s="10">
        <f>STDEV(F7:H7)</f>
        <v>45.09249752822894</v>
      </c>
      <c r="L7" s="10">
        <f>K7/J7*100</f>
        <v>0.63991245309691025</v>
      </c>
      <c r="M7" s="10">
        <f>F7</f>
        <v>7000</v>
      </c>
      <c r="N7" s="12">
        <f>E7*F7</f>
        <v>84000</v>
      </c>
    </row>
    <row r="8" spans="1:14" s="16" customFormat="1" ht="23.25" customHeight="1" x14ac:dyDescent="0.25">
      <c r="A8" s="24" t="s">
        <v>19</v>
      </c>
      <c r="B8" s="24"/>
      <c r="C8" s="24"/>
      <c r="D8" s="24"/>
      <c r="E8" s="14"/>
      <c r="F8" s="15">
        <f>E7*F7</f>
        <v>84000</v>
      </c>
      <c r="G8" s="15">
        <f>G7*E7</f>
        <v>84600</v>
      </c>
      <c r="H8" s="15">
        <f>E7*H7</f>
        <v>85080</v>
      </c>
      <c r="I8" s="15"/>
      <c r="J8" s="15"/>
      <c r="K8" s="15"/>
      <c r="L8" s="15"/>
      <c r="M8" s="15"/>
      <c r="N8" s="15">
        <f>SUM(N7:N7)</f>
        <v>84000</v>
      </c>
    </row>
    <row r="9" spans="1:14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ht="15.75" x14ac:dyDescent="0.25">
      <c r="A10" s="17"/>
      <c r="B10" s="18" t="s">
        <v>20</v>
      </c>
      <c r="C10" s="17"/>
      <c r="D10" s="17"/>
      <c r="E10" s="17"/>
      <c r="F10" s="19"/>
      <c r="G10" s="17"/>
      <c r="H10" s="17"/>
      <c r="I10" s="17"/>
      <c r="J10" s="17"/>
      <c r="K10" s="17"/>
      <c r="L10" s="17"/>
      <c r="M10" s="17"/>
      <c r="N10" s="17"/>
    </row>
    <row r="11" spans="1:14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22" customFormat="1" ht="15.75" x14ac:dyDescent="0.25">
      <c r="A12" s="20"/>
      <c r="B12" s="21" t="s">
        <v>27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s="22" customFormat="1" ht="12.75" x14ac:dyDescent="0.2"/>
    <row r="14" spans="1:14" s="22" customFormat="1" x14ac:dyDescent="0.25">
      <c r="B14" s="25" t="s">
        <v>21</v>
      </c>
      <c r="C14" s="25"/>
      <c r="D14" s="26">
        <v>46309</v>
      </c>
      <c r="E14" s="26"/>
      <c r="F14" s="26"/>
    </row>
    <row r="19" spans="7:7" x14ac:dyDescent="0.25">
      <c r="G19" s="23"/>
    </row>
  </sheetData>
  <mergeCells count="16">
    <mergeCell ref="A8:D8"/>
    <mergeCell ref="B14:C14"/>
    <mergeCell ref="D14:F14"/>
    <mergeCell ref="A1:N1"/>
    <mergeCell ref="A2:N2"/>
    <mergeCell ref="A3:N3"/>
    <mergeCell ref="A4:N4"/>
    <mergeCell ref="A5:A6"/>
    <mergeCell ref="B5:B6"/>
    <mergeCell ref="C5:C6"/>
    <mergeCell ref="D5:D6"/>
    <mergeCell ref="E5:E6"/>
    <mergeCell ref="F5:I5"/>
    <mergeCell ref="J5:L5"/>
    <mergeCell ref="M5:M6"/>
    <mergeCell ref="N5:N6"/>
  </mergeCells>
  <pageMargins left="0.70833333333333304" right="0.70833333333333304" top="0.74791666666666701" bottom="0.74791666666666701" header="0.511811023622047" footer="0.511811023622047"/>
  <pageSetup paperSize="9" scale="6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Дарья Шивринская+</cp:lastModifiedBy>
  <cp:revision>1</cp:revision>
  <cp:lastPrinted>2026-10-14T05:44:20Z</cp:lastPrinted>
  <dcterms:created xsi:type="dcterms:W3CDTF">2014-01-15T18:15:09Z</dcterms:created>
  <dcterms:modified xsi:type="dcterms:W3CDTF">2026-10-14T06:47:38Z</dcterms:modified>
  <dc:language>ru-RU</dc:language>
</cp:coreProperties>
</file>