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штампы" sheetId="19" r:id="rId1"/>
  </sheets>
  <calcPr calcId="152511"/>
</workbook>
</file>

<file path=xl/calcChain.xml><?xml version="1.0" encoding="utf-8"?>
<calcChain xmlns="http://schemas.openxmlformats.org/spreadsheetml/2006/main">
  <c r="K11" i="19" l="1"/>
  <c r="M11" i="19"/>
  <c r="N11" i="19" s="1"/>
  <c r="O11" i="19" s="1"/>
  <c r="P11" i="19" s="1"/>
  <c r="P12" i="19" s="1"/>
  <c r="J11" i="19"/>
  <c r="N14" i="19" l="1"/>
  <c r="L11" i="19"/>
</calcChain>
</file>

<file path=xl/sharedStrings.xml><?xml version="1.0" encoding="utf-8"?>
<sst xmlns="http://schemas.openxmlformats.org/spreadsheetml/2006/main" count="35" uniqueCount="35">
  <si>
    <t>Управление Роспотребнадзора по Свердловской области</t>
  </si>
  <si>
    <t>Основные характеристики объекта закупки</t>
  </si>
  <si>
    <t>Наименование и описание объекта закупки, в том числе функциональные, технические и качественные характеристики, эксплуатационные характеристики объекта закупки (при необходимости) и показатели, позволяющие определить соответствие закупаемых услуг установленным заказчиком требованиям, приведены в Техническом Задании (Приложение 1 к  Конкурсной документации) и приложениях к нему (в случае наличия приложений).</t>
  </si>
  <si>
    <t xml:space="preserve">Используемый метод определения НМЦК 
с обоснованием:
</t>
  </si>
  <si>
    <t>Таблица №1</t>
  </si>
  <si>
    <t>№</t>
  </si>
  <si>
    <t>ОКПД</t>
  </si>
  <si>
    <t xml:space="preserve">Наименование </t>
  </si>
  <si>
    <t>Ед. изм</t>
  </si>
  <si>
    <t>Кол-во,  шт.</t>
  </si>
  <si>
    <t>Коммерческие предложения (руб./ед.изм.)</t>
  </si>
  <si>
    <t>Однородность совокупности значений выявленных цен, используемых в расчете Н(М)ЦК</t>
  </si>
  <si>
    <t>Н(М)ЦК, определяемая методом сопоставимых рыночных цен (анализа рынка)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</si>
  <si>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</si>
  <si>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</si>
  <si>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</si>
  <si>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</si>
  <si>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>15</t>
  </si>
  <si>
    <t>ИТОГО</t>
  </si>
  <si>
    <t xml:space="preserve">В результате проведенного расчета НМЦК, рассчитанная заказчиком методом сопоставимых рыночных цен (анализа рынка) составила: </t>
  </si>
  <si>
    <t>(подпись)</t>
  </si>
  <si>
    <t xml:space="preserve">Исполнитель №2  Коммерческое предложение </t>
  </si>
  <si>
    <t>32.99.16.120</t>
  </si>
  <si>
    <t>Начальная (максимальная) цена контракта определялась методом сопоставимых рыночных цен (анализа рынка), согласно Методическим рекомендациям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 (НМЦК), утвержденным приказом Министерства экономического развития Российской Федерации от 02.10.2013г. № 567 (далее Методические рекомендации). 
Выводы о цене контракта делались на основе информации о цене за единицу услуги,  общедоступной ценовой информации, размещенной в сети Интернети и полученных по запросу от потенциальных исполнителей     (Таблица №1)</t>
  </si>
  <si>
    <r>
      <t>Средняя арифметическая цена за единицу     &lt;</t>
    </r>
    <r>
      <rPr>
        <b/>
        <i/>
        <sz val="8"/>
        <color indexed="8"/>
        <rFont val="Times New Roman"/>
        <family val="1"/>
        <charset val="204"/>
      </rPr>
      <t>ц</t>
    </r>
    <r>
      <rPr>
        <b/>
        <sz val="8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</si>
  <si>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8"/>
        <color indexed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</si>
  <si>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color indexed="8"/>
        <rFont val="Times New Roman"/>
        <family val="1"/>
        <charset val="204"/>
      </rPr>
      <t>Расчет Н(М)ЦК по формуле</t>
    </r>
    <r>
      <rPr>
        <sz val="8"/>
        <color indexed="8"/>
        <rFont val="Times New Roman"/>
        <family val="1"/>
        <charset val="204"/>
      </rPr>
      <t xml:space="preserve">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</si>
  <si>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Штамп автомат 22х65 мм</t>
  </si>
  <si>
    <t>шт</t>
  </si>
  <si>
    <t>"_28_" сентября 2026г.</t>
  </si>
  <si>
    <t>Главный специалист эксперт ПЭО  Управления Роспотребнадзора по Свердловской области</t>
  </si>
  <si>
    <t>________________/Р.В. Егорова</t>
  </si>
  <si>
    <t xml:space="preserve">Исполнитель №1 Коммерческое предложение </t>
  </si>
  <si>
    <t xml:space="preserve">Исполнитель №3 Коммерческое предложение </t>
  </si>
  <si>
    <t>Обоснование начальной (максимальной) цены контракта на  изготовление и поставку штампов  для нужд Управления Роспотребнадзора по Свердловской области в 2026 году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</si>
</sst>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rgb="FF000000"/>
      <name val="Times New Roman"/>
      <family val="2"/>
    </font>
    <font>
      <sz val="12"/>
      <color indexed="8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indexed="8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i/>
      <sz val="8"/>
      <color indexed="8"/>
      <name val="Times New Roman"/>
      <family val="1"/>
      <charset val="204"/>
    </font>
    <font>
      <i/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/>
    <xf numFmtId="0" fontId="7" fillId="0" borderId="1" xfId="0" applyFont="1" applyFill="1" applyBorder="1" applyAlignment="1">
      <alignment horizontal="center" vertical="top" wrapText="1"/>
    </xf>
    <xf numFmtId="0" fontId="7" fillId="0" borderId="0" xfId="0" applyFont="1" applyAlignment="1"/>
    <xf numFmtId="49" fontId="7" fillId="0" borderId="1" xfId="0" applyNumberFormat="1" applyFont="1" applyBorder="1" applyAlignment="1">
      <alignment horizontal="center" vertical="top" wrapText="1"/>
    </xf>
    <xf numFmtId="4" fontId="2" fillId="0" borderId="0" xfId="0" applyNumberFormat="1" applyFont="1" applyAlignment="1">
      <alignment horizontal="center" vertical="top"/>
    </xf>
    <xf numFmtId="4" fontId="10" fillId="0" borderId="0" xfId="0" applyNumberFormat="1" applyFont="1" applyFill="1" applyBorder="1" applyAlignment="1">
      <alignment vertical="center"/>
    </xf>
    <xf numFmtId="4" fontId="10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6" xfId="0" applyFont="1" applyBorder="1" applyAlignment="1">
      <alignment horizontal="center"/>
    </xf>
    <xf numFmtId="0" fontId="2" fillId="0" borderId="7" xfId="0" applyFont="1" applyBorder="1"/>
    <xf numFmtId="4" fontId="5" fillId="0" borderId="8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Border="1" applyAlignment="1">
      <alignment horizontal="center" vertical="top" wrapText="1"/>
    </xf>
    <xf numFmtId="4" fontId="7" fillId="0" borderId="9" xfId="0" applyNumberFormat="1" applyFont="1" applyBorder="1" applyAlignment="1">
      <alignment horizontal="left" vertical="top" wrapText="1"/>
    </xf>
    <xf numFmtId="4" fontId="7" fillId="0" borderId="9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5" fillId="0" borderId="0" xfId="0" applyFont="1" applyBorder="1" applyAlignment="1">
      <alignment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wrapText="1"/>
    </xf>
    <xf numFmtId="0" fontId="2" fillId="0" borderId="9" xfId="0" applyFont="1" applyBorder="1"/>
    <xf numFmtId="0" fontId="2" fillId="0" borderId="10" xfId="0" applyFont="1" applyBorder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textRotation="90" wrapText="1"/>
    </xf>
    <xf numFmtId="0" fontId="11" fillId="0" borderId="0" xfId="0" applyFont="1"/>
    <xf numFmtId="0" fontId="12" fillId="0" borderId="0" xfId="0" applyFont="1"/>
    <xf numFmtId="0" fontId="4" fillId="0" borderId="0" xfId="0" applyFont="1"/>
    <xf numFmtId="0" fontId="13" fillId="0" borderId="0" xfId="0" applyFont="1"/>
    <xf numFmtId="0" fontId="14" fillId="0" borderId="0" xfId="0" applyFont="1"/>
    <xf numFmtId="0" fontId="14" fillId="0" borderId="0" xfId="0" applyFont="1" applyBorder="1" applyAlignment="1">
      <alignment wrapText="1"/>
    </xf>
    <xf numFmtId="0" fontId="16" fillId="0" borderId="0" xfId="0" applyFont="1"/>
    <xf numFmtId="0" fontId="11" fillId="2" borderId="0" xfId="0" applyFont="1" applyFill="1" applyAlignment="1">
      <alignment vertical="center"/>
    </xf>
    <xf numFmtId="0" fontId="17" fillId="2" borderId="6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44" fontId="19" fillId="2" borderId="1" xfId="1" applyFont="1" applyFill="1" applyBorder="1" applyAlignment="1">
      <alignment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2" fontId="17" fillId="2" borderId="7" xfId="0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20" fillId="2" borderId="1" xfId="0" applyFont="1" applyFill="1" applyBorder="1" applyAlignment="1">
      <alignment horizontal="center" vertical="center" textRotation="90" wrapText="1"/>
    </xf>
    <xf numFmtId="0" fontId="20" fillId="0" borderId="1" xfId="0" applyFont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2" fontId="20" fillId="0" borderId="1" xfId="0" applyNumberFormat="1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18" fillId="0" borderId="0" xfId="0" applyFont="1"/>
    <xf numFmtId="0" fontId="11" fillId="0" borderId="0" xfId="0" applyFont="1" applyAlignment="1">
      <alignment vertical="center"/>
    </xf>
    <xf numFmtId="2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0" borderId="0" xfId="0" applyFont="1" applyFill="1" applyAlignment="1">
      <alignment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wrapText="1"/>
    </xf>
    <xf numFmtId="0" fontId="14" fillId="0" borderId="7" xfId="0" applyFont="1" applyBorder="1" applyAlignment="1">
      <alignment horizont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textRotation="90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9</xdr:col>
      <xdr:colOff>581025</xdr:colOff>
      <xdr:row>8</xdr:row>
      <xdr:rowOff>819150</xdr:rowOff>
    </xdr:from>
    <xdr:to>
      <xdr:col>10</xdr:col>
      <xdr:colOff>552450</xdr:colOff>
      <xdr:row>8</xdr:row>
      <xdr:rowOff>1247775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8850" y="4248150"/>
          <a:ext cx="5810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12</xdr:col>
      <xdr:colOff>0</xdr:colOff>
      <xdr:row>8</xdr:row>
      <xdr:rowOff>1685925</xdr:rowOff>
    </xdr:from>
    <xdr:to>
      <xdr:col>12</xdr:col>
      <xdr:colOff>1466850</xdr:colOff>
      <xdr:row>8</xdr:row>
      <xdr:rowOff>1685925</xdr:rowOff>
    </xdr:to>
    <xdr:pic>
      <xdr:nvPicPr>
        <xdr:cNvPr id="1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5" y="49339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topLeftCell="B1" zoomScaleNormal="100" workbookViewId="0">
      <selection activeCell="S24" sqref="S24"/>
    </sheetView>
  </sheetViews>
  <sheetFormatPr defaultRowHeight="15" x14ac:dyDescent="0.25"/>
  <cols>
    <col min="1" max="1" width="2.5703125" hidden="1" customWidth="1"/>
    <col min="2" max="2" width="3" customWidth="1"/>
    <col min="3" max="3" width="3.28515625" customWidth="1"/>
    <col min="4" max="4" width="23.140625" customWidth="1"/>
    <col min="5" max="5" width="5" customWidth="1"/>
    <col min="6" max="6" width="5.42578125" customWidth="1"/>
    <col min="7" max="7" width="9" customWidth="1"/>
    <col min="8" max="8" width="9.28515625" customWidth="1"/>
    <col min="9" max="9" width="8.85546875" customWidth="1"/>
    <col min="10" max="10" width="9.140625" customWidth="1"/>
    <col min="11" max="11" width="8.7109375" customWidth="1"/>
    <col min="12" max="12" width="8.5703125" customWidth="1"/>
    <col min="13" max="13" width="8.28515625" customWidth="1"/>
    <col min="14" max="14" width="7.7109375" customWidth="1"/>
    <col min="15" max="15" width="7.85546875" customWidth="1"/>
    <col min="16" max="16" width="11.5703125" customWidth="1"/>
  </cols>
  <sheetData>
    <row r="1" spans="1:20" ht="22.5" customHeight="1" x14ac:dyDescent="0.3">
      <c r="A1" s="1"/>
      <c r="B1" s="62" t="s">
        <v>0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4"/>
      <c r="Q1" s="21"/>
      <c r="R1" s="1"/>
      <c r="S1" s="1"/>
      <c r="T1" s="1"/>
    </row>
    <row r="2" spans="1:20" ht="6" customHeight="1" x14ac:dyDescent="0.3">
      <c r="A2" s="1"/>
      <c r="B2" s="11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2"/>
      <c r="Q2" s="8"/>
      <c r="R2" s="1"/>
      <c r="S2" s="1"/>
      <c r="T2" s="1"/>
    </row>
    <row r="3" spans="1:20" ht="29.25" customHeight="1" x14ac:dyDescent="0.25">
      <c r="A3" s="1"/>
      <c r="B3" s="65" t="s">
        <v>34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7"/>
      <c r="Q3" s="22"/>
      <c r="R3" s="1"/>
      <c r="S3" s="1"/>
      <c r="T3" s="1"/>
    </row>
    <row r="4" spans="1:20" s="40" customFormat="1" ht="31.5" customHeight="1" x14ac:dyDescent="0.2">
      <c r="A4" s="38"/>
      <c r="B4" s="68" t="s">
        <v>1</v>
      </c>
      <c r="C4" s="69"/>
      <c r="D4" s="69"/>
      <c r="E4" s="69"/>
      <c r="F4" s="69"/>
      <c r="G4" s="70" t="s">
        <v>2</v>
      </c>
      <c r="H4" s="70"/>
      <c r="I4" s="70"/>
      <c r="J4" s="70"/>
      <c r="K4" s="70"/>
      <c r="L4" s="70"/>
      <c r="M4" s="70"/>
      <c r="N4" s="70"/>
      <c r="O4" s="70"/>
      <c r="P4" s="71"/>
      <c r="Q4" s="39"/>
      <c r="R4" s="38"/>
      <c r="S4" s="38"/>
      <c r="T4" s="38"/>
    </row>
    <row r="5" spans="1:20" s="40" customFormat="1" ht="67.5" customHeight="1" x14ac:dyDescent="0.2">
      <c r="A5" s="38"/>
      <c r="B5" s="68" t="s">
        <v>3</v>
      </c>
      <c r="C5" s="69"/>
      <c r="D5" s="69"/>
      <c r="E5" s="69"/>
      <c r="F5" s="69"/>
      <c r="G5" s="70" t="s">
        <v>23</v>
      </c>
      <c r="H5" s="70"/>
      <c r="I5" s="70"/>
      <c r="J5" s="70"/>
      <c r="K5" s="70"/>
      <c r="L5" s="70"/>
      <c r="M5" s="70"/>
      <c r="N5" s="70"/>
      <c r="O5" s="70"/>
      <c r="P5" s="71"/>
      <c r="Q5" s="39"/>
      <c r="R5" s="38"/>
      <c r="S5" s="38"/>
      <c r="T5" s="38"/>
    </row>
    <row r="6" spans="1:20" ht="9.75" customHeight="1" thickBot="1" x14ac:dyDescent="0.3">
      <c r="A6" s="1"/>
      <c r="B6" s="23"/>
      <c r="C6" s="24"/>
      <c r="D6" s="24"/>
      <c r="E6" s="24"/>
      <c r="F6" s="24"/>
      <c r="G6" s="25"/>
      <c r="H6" s="25"/>
      <c r="I6" s="25"/>
      <c r="J6" s="25"/>
      <c r="K6" s="25"/>
      <c r="L6" s="25"/>
      <c r="M6" s="25"/>
      <c r="N6" s="25"/>
      <c r="O6" s="26"/>
      <c r="P6" s="27"/>
      <c r="Q6" s="8"/>
      <c r="R6" s="1"/>
      <c r="S6" s="1"/>
      <c r="T6" s="1"/>
    </row>
    <row r="7" spans="1:20" ht="15.75" customHeight="1" x14ac:dyDescent="0.25">
      <c r="A7" s="1"/>
      <c r="B7" s="76" t="s">
        <v>4</v>
      </c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1"/>
      <c r="S7" s="1"/>
      <c r="T7" s="1"/>
    </row>
    <row r="8" spans="1:20" ht="24.75" customHeight="1" x14ac:dyDescent="0.25">
      <c r="A8" s="1"/>
      <c r="B8" s="77" t="s">
        <v>5</v>
      </c>
      <c r="C8" s="79" t="s">
        <v>6</v>
      </c>
      <c r="D8" s="81" t="s">
        <v>7</v>
      </c>
      <c r="E8" s="81" t="s">
        <v>8</v>
      </c>
      <c r="F8" s="81" t="s">
        <v>9</v>
      </c>
      <c r="G8" s="83" t="s">
        <v>10</v>
      </c>
      <c r="H8" s="83"/>
      <c r="I8" s="83"/>
      <c r="J8" s="84" t="s">
        <v>11</v>
      </c>
      <c r="K8" s="84"/>
      <c r="L8" s="84"/>
      <c r="M8" s="85" t="s">
        <v>12</v>
      </c>
      <c r="N8" s="85"/>
      <c r="O8" s="85"/>
      <c r="P8" s="86"/>
      <c r="Q8" s="1"/>
      <c r="R8" s="1"/>
      <c r="S8" s="1"/>
    </row>
    <row r="9" spans="1:20" s="37" customFormat="1" ht="68.25" customHeight="1" x14ac:dyDescent="0.2">
      <c r="A9" s="36"/>
      <c r="B9" s="78"/>
      <c r="C9" s="80"/>
      <c r="D9" s="82"/>
      <c r="E9" s="82"/>
      <c r="F9" s="82"/>
      <c r="G9" s="51" t="s">
        <v>32</v>
      </c>
      <c r="H9" s="51" t="s">
        <v>21</v>
      </c>
      <c r="I9" s="51" t="s">
        <v>33</v>
      </c>
      <c r="J9" s="52" t="s">
        <v>24</v>
      </c>
      <c r="K9" s="52" t="s">
        <v>13</v>
      </c>
      <c r="L9" s="53" t="s">
        <v>25</v>
      </c>
      <c r="M9" s="54" t="s">
        <v>26</v>
      </c>
      <c r="N9" s="55" t="s">
        <v>14</v>
      </c>
      <c r="O9" s="52" t="s">
        <v>15</v>
      </c>
      <c r="P9" s="56" t="s">
        <v>16</v>
      </c>
      <c r="Q9" s="36"/>
      <c r="R9" s="36"/>
      <c r="S9" s="36"/>
    </row>
    <row r="10" spans="1:20" x14ac:dyDescent="0.25">
      <c r="A10" s="3"/>
      <c r="B10" s="32">
        <v>1</v>
      </c>
      <c r="C10" s="28">
        <v>2</v>
      </c>
      <c r="D10" s="28">
        <v>3</v>
      </c>
      <c r="E10" s="28">
        <v>4</v>
      </c>
      <c r="F10" s="28">
        <v>5</v>
      </c>
      <c r="G10" s="29">
        <v>6</v>
      </c>
      <c r="H10" s="29">
        <v>7</v>
      </c>
      <c r="I10" s="29">
        <v>8</v>
      </c>
      <c r="J10" s="30">
        <v>11</v>
      </c>
      <c r="K10" s="30">
        <v>12</v>
      </c>
      <c r="L10" s="2">
        <v>13</v>
      </c>
      <c r="M10" s="30">
        <v>14</v>
      </c>
      <c r="N10" s="4" t="s">
        <v>17</v>
      </c>
      <c r="O10" s="30">
        <v>16</v>
      </c>
      <c r="P10" s="31">
        <v>17</v>
      </c>
      <c r="Q10" s="3"/>
      <c r="R10" s="3"/>
      <c r="S10" s="3"/>
    </row>
    <row r="11" spans="1:20" s="50" customFormat="1" ht="39.75" customHeight="1" x14ac:dyDescent="0.2">
      <c r="A11" s="41"/>
      <c r="B11" s="42">
        <v>1</v>
      </c>
      <c r="C11" s="33" t="s">
        <v>22</v>
      </c>
      <c r="D11" s="43" t="s">
        <v>27</v>
      </c>
      <c r="E11" s="44" t="s">
        <v>28</v>
      </c>
      <c r="F11" s="44">
        <v>3</v>
      </c>
      <c r="G11" s="45">
        <v>1610</v>
      </c>
      <c r="H11" s="45">
        <v>1320.9</v>
      </c>
      <c r="I11" s="45">
        <v>1467</v>
      </c>
      <c r="J11" s="46">
        <f>AVERAGE(G11:I11)</f>
        <v>1465.9666666666665</v>
      </c>
      <c r="K11" s="47">
        <f>SQRT(VAR(G11:I11))</f>
        <v>144.55277006454534</v>
      </c>
      <c r="L11" s="48">
        <f t="shared" ref="L11" si="0">K11/J11*100</f>
        <v>9.8605768706345334</v>
      </c>
      <c r="M11" s="46">
        <f>F11*SUM(G11:I11)/COLUMNS(G11:I11)</f>
        <v>4397.8999999999996</v>
      </c>
      <c r="N11" s="46">
        <f>M11/F11</f>
        <v>1465.9666666666665</v>
      </c>
      <c r="O11" s="46">
        <f t="shared" ref="O11" si="1">ROUND(N11,2)</f>
        <v>1465.97</v>
      </c>
      <c r="P11" s="49">
        <f>O11*F11</f>
        <v>4397.91</v>
      </c>
      <c r="Q11" s="41"/>
      <c r="R11" s="41"/>
      <c r="S11" s="41"/>
    </row>
    <row r="12" spans="1:20" ht="16.5" thickBot="1" x14ac:dyDescent="0.3">
      <c r="A12" s="5"/>
      <c r="B12" s="13"/>
      <c r="C12" s="14"/>
      <c r="D12" s="15" t="s">
        <v>18</v>
      </c>
      <c r="E12" s="16"/>
      <c r="F12" s="16"/>
      <c r="G12" s="17"/>
      <c r="H12" s="17"/>
      <c r="I12" s="17"/>
      <c r="J12" s="17"/>
      <c r="K12" s="18"/>
      <c r="L12" s="19"/>
      <c r="M12" s="17"/>
      <c r="N12" s="17"/>
      <c r="O12" s="17"/>
      <c r="P12" s="20">
        <f>P11</f>
        <v>4397.91</v>
      </c>
      <c r="Q12" s="5"/>
      <c r="R12" s="5"/>
      <c r="S12" s="5"/>
    </row>
    <row r="13" spans="1:20" ht="5.25" customHeight="1" x14ac:dyDescent="0.25">
      <c r="A13" s="5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5"/>
      <c r="P13" s="5"/>
      <c r="Q13" s="5"/>
      <c r="R13" s="5"/>
      <c r="S13" s="5"/>
      <c r="T13" s="5"/>
    </row>
    <row r="14" spans="1:20" s="35" customFormat="1" ht="18.75" customHeight="1" x14ac:dyDescent="0.2">
      <c r="A14" s="58"/>
      <c r="B14" s="72" t="s">
        <v>19</v>
      </c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  <c r="N14" s="59">
        <f>P12</f>
        <v>4397.91</v>
      </c>
      <c r="O14" s="58"/>
      <c r="P14" s="58"/>
      <c r="Q14" s="58"/>
      <c r="R14" s="58"/>
      <c r="S14" s="58"/>
      <c r="T14" s="58"/>
    </row>
    <row r="15" spans="1:20" s="35" customFormat="1" ht="6" customHeight="1" x14ac:dyDescent="0.2">
      <c r="A15" s="58"/>
      <c r="B15" s="60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58"/>
      <c r="P15" s="58"/>
      <c r="Q15" s="58"/>
      <c r="R15" s="58"/>
      <c r="S15" s="58"/>
      <c r="T15" s="58"/>
    </row>
    <row r="16" spans="1:20" s="35" customFormat="1" ht="9" customHeight="1" x14ac:dyDescent="0.2">
      <c r="A16" s="34"/>
      <c r="B16" s="75" t="s">
        <v>30</v>
      </c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34"/>
      <c r="P16" s="34"/>
      <c r="Q16" s="34"/>
      <c r="R16" s="34"/>
      <c r="S16" s="34"/>
      <c r="T16" s="34"/>
    </row>
    <row r="17" spans="1:20" s="35" customFormat="1" ht="6.75" customHeight="1" x14ac:dyDescent="0.2">
      <c r="B17" s="61"/>
      <c r="C17" s="57"/>
      <c r="D17" s="61"/>
    </row>
    <row r="18" spans="1:20" s="35" customFormat="1" ht="12" x14ac:dyDescent="0.2">
      <c r="C18" s="57" t="s">
        <v>31</v>
      </c>
    </row>
    <row r="19" spans="1:20" s="35" customFormat="1" ht="9" customHeight="1" x14ac:dyDescent="0.2">
      <c r="C19" s="57" t="s">
        <v>20</v>
      </c>
    </row>
    <row r="20" spans="1:20" s="35" customFormat="1" ht="12" x14ac:dyDescent="0.2">
      <c r="A20" s="34"/>
      <c r="B20" s="34"/>
      <c r="C20" s="57" t="s">
        <v>29</v>
      </c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</row>
  </sheetData>
  <mergeCells count="18">
    <mergeCell ref="B14:M14"/>
    <mergeCell ref="C15:N15"/>
    <mergeCell ref="B16:N16"/>
    <mergeCell ref="B7:Q7"/>
    <mergeCell ref="B8:B9"/>
    <mergeCell ref="C8:C9"/>
    <mergeCell ref="D8:D9"/>
    <mergeCell ref="E8:E9"/>
    <mergeCell ref="F8:F9"/>
    <mergeCell ref="G8:I8"/>
    <mergeCell ref="J8:L8"/>
    <mergeCell ref="M8:P8"/>
    <mergeCell ref="B1:P1"/>
    <mergeCell ref="B3:P3"/>
    <mergeCell ref="B4:F4"/>
    <mergeCell ref="G4:P4"/>
    <mergeCell ref="B5:F5"/>
    <mergeCell ref="G5:P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штампы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2026-10-09T05:42:49Z</dcterms:modified>
</cp:coreProperties>
</file>