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8" i="1"/>
  <c r="D8"/>
  <c r="E8"/>
  <c r="C13"/>
  <c r="D13"/>
  <c r="E13"/>
  <c r="C18"/>
  <c r="D18"/>
  <c r="E18"/>
  <c r="C23"/>
  <c r="D23"/>
  <c r="E23"/>
  <c r="C28"/>
  <c r="D28"/>
  <c r="E28"/>
  <c r="C33"/>
  <c r="D33"/>
  <c r="E33"/>
  <c r="F32"/>
  <c r="F33" s="1"/>
  <c r="F27"/>
  <c r="F28" s="1"/>
  <c r="F22" l="1"/>
  <c r="F23" s="1"/>
  <c r="F17"/>
  <c r="F18" s="1"/>
  <c r="F12"/>
  <c r="F13" s="1"/>
  <c r="E34"/>
  <c r="C34"/>
  <c r="F7"/>
  <c r="F8" s="1"/>
  <c r="D34" l="1"/>
  <c r="F34"/>
</calcChain>
</file>

<file path=xl/sharedStrings.xml><?xml version="1.0" encoding="utf-8"?>
<sst xmlns="http://schemas.openxmlformats.org/spreadsheetml/2006/main" count="63" uniqueCount="22">
  <si>
    <t>Расчет, определения и обоснования начальной (максимальной) цены контракта/ договора</t>
  </si>
  <si>
    <t>№ п/п</t>
  </si>
  <si>
    <t>категория</t>
  </si>
  <si>
    <t>Средняя арифметическая цена</t>
  </si>
  <si>
    <t>Наименование товара, работ, услуг</t>
  </si>
  <si>
    <t>Минимальная характеристика товара, работы, услуги</t>
  </si>
  <si>
    <t>Цена за единицу</t>
  </si>
  <si>
    <t>ИТОГО</t>
  </si>
  <si>
    <t>ИТОГО по всем товарам, работам, услугам</t>
  </si>
  <si>
    <t>№ источника информации</t>
  </si>
  <si>
    <t>Наименование источника информации</t>
  </si>
  <si>
    <t>Реквизиты источника информации</t>
  </si>
  <si>
    <t>№1 (источник информации)</t>
  </si>
  <si>
    <t>№2 (источник информации)</t>
  </si>
  <si>
    <t>№3 (источник информации)</t>
  </si>
  <si>
    <t>Количество, шт</t>
  </si>
  <si>
    <t>Приобретение многофункционального устройства (МФУ), напольной тумбы (подставки) для МФУ, цветных картриджей</t>
  </si>
  <si>
    <t xml:space="preserve">Многофункциональное устройство (МФУ)
</t>
  </si>
  <si>
    <t>Напольная тумба (подставка) для МФУ</t>
  </si>
  <si>
    <t>Картридж для электрографических печатающих устройств</t>
  </si>
  <si>
    <t>КП б/н от 10.07.2026</t>
  </si>
  <si>
    <t>КП № 0112 от 10.07.2026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</si>
</sst>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10"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0"/>
      <color rgb="FF000000"/>
      <name val="Calibri"/>
      <family val="2"/>
      <charset val="1"/>
    </font>
    <font>
      <b/>
      <u/>
      <sz val="10"/>
      <color rgb="FF000000"/>
      <name val="Times New Roman"/>
      <family val="1"/>
      <charset val="1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1"/>
    </font>
    <font>
      <b/>
      <sz val="10"/>
      <color rgb="FF000000"/>
      <name val="Times New Roman"/>
      <family val="1"/>
      <charset val="1"/>
    </font>
    <font>
      <sz val="10"/>
      <name val="Arial Cyr"/>
      <family val="2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8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1" fillId="0" borderId="0" xfId="0" applyFont="1" applyBorder="1" applyAlignment="1">
      <alignment horizontal="center"/>
    </xf>
    <xf numFmtId="0" fontId="3" fillId="0" borderId="0" xfId="0" applyFont="1"/>
    <xf numFmtId="0" fontId="1" fillId="0" borderId="0" xfId="0" applyFont="1" applyAlignment="1"/>
    <xf numFmtId="0" fontId="4" fillId="0" borderId="0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6" fillId="0" borderId="6" xfId="0" applyFont="1" applyBorder="1" applyAlignment="1">
      <alignment vertical="top" wrapText="1"/>
    </xf>
    <xf numFmtId="2" fontId="1" fillId="0" borderId="7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0" fontId="1" fillId="0" borderId="11" xfId="0" applyFont="1" applyBorder="1" applyAlignment="1">
      <alignment vertical="top" wrapText="1"/>
    </xf>
    <xf numFmtId="2" fontId="1" fillId="0" borderId="12" xfId="0" applyNumberFormat="1" applyFont="1" applyBorder="1" applyAlignment="1">
      <alignment horizontal="center"/>
    </xf>
    <xf numFmtId="0" fontId="1" fillId="0" borderId="2" xfId="0" applyFont="1" applyBorder="1" applyAlignment="1"/>
    <xf numFmtId="164" fontId="1" fillId="0" borderId="3" xfId="0" applyNumberFormat="1" applyFont="1" applyBorder="1" applyAlignment="1">
      <alignment wrapText="1"/>
    </xf>
    <xf numFmtId="2" fontId="7" fillId="0" borderId="3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left" vertical="top" wrapText="1"/>
    </xf>
    <xf numFmtId="2" fontId="5" fillId="0" borderId="3" xfId="0" applyNumberFormat="1" applyFont="1" applyBorder="1" applyAlignment="1">
      <alignment horizontal="center" vertical="center" wrapText="1"/>
    </xf>
    <xf numFmtId="2" fontId="6" fillId="0" borderId="6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2" fontId="3" fillId="0" borderId="0" xfId="0" applyNumberFormat="1" applyFont="1" applyAlignment="1">
      <alignment wrapText="1"/>
    </xf>
    <xf numFmtId="2" fontId="1" fillId="0" borderId="0" xfId="0" applyNumberFormat="1" applyFont="1"/>
    <xf numFmtId="1" fontId="6" fillId="0" borderId="1" xfId="0" applyNumberFormat="1" applyFont="1" applyBorder="1" applyAlignment="1">
      <alignment horizontal="center" vertical="top" wrapText="1"/>
    </xf>
    <xf numFmtId="0" fontId="9" fillId="0" borderId="0" xfId="0" applyFont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40"/>
  <sheetViews>
    <sheetView tabSelected="1" topLeftCell="A28" zoomScale="130" zoomScaleNormal="130" workbookViewId="0">
      <selection activeCell="C37" sqref="C37:F39"/>
    </sheetView>
  </sheetViews>
  <sheetFormatPr defaultRowHeight="14.4"/>
  <cols>
    <col min="1" max="1" width="12" style="1" customWidth="1"/>
    <col min="2" max="2" width="24.44140625" style="2" customWidth="1"/>
    <col min="3" max="3" width="31.88671875" style="35" customWidth="1"/>
    <col min="4" max="4" width="28.6640625" style="1" customWidth="1"/>
    <col min="5" max="5" width="26.88671875" style="1" customWidth="1"/>
    <col min="6" max="6" width="15.88671875" style="1" customWidth="1"/>
    <col min="7" max="8" width="9.33203125" style="3" customWidth="1"/>
    <col min="9" max="9" width="8.5546875" customWidth="1"/>
    <col min="10" max="1020" width="8.5546875" style="3" customWidth="1"/>
    <col min="1021" max="1025" width="8.5546875" customWidth="1"/>
  </cols>
  <sheetData>
    <row r="1" spans="1:1024" s="1" customFormat="1" ht="23.4" customHeight="1">
      <c r="A1" s="42" t="s">
        <v>0</v>
      </c>
      <c r="B1" s="42"/>
      <c r="C1" s="42"/>
      <c r="D1" s="42"/>
      <c r="E1" s="42"/>
      <c r="F1" s="42"/>
      <c r="G1" s="4"/>
      <c r="H1" s="4"/>
      <c r="I1" s="5"/>
      <c r="J1" s="6"/>
      <c r="K1" s="6"/>
      <c r="L1" s="6"/>
      <c r="M1" s="6"/>
      <c r="N1" s="6"/>
      <c r="O1" s="6"/>
      <c r="AMG1" s="5"/>
      <c r="AMH1" s="5"/>
      <c r="AMI1" s="5"/>
      <c r="AMJ1" s="5"/>
    </row>
    <row r="2" spans="1:1024" ht="29.25" customHeight="1" thickBot="1">
      <c r="A2" s="43" t="s">
        <v>16</v>
      </c>
      <c r="B2" s="43"/>
      <c r="C2" s="43"/>
      <c r="D2" s="43"/>
      <c r="E2" s="43"/>
      <c r="F2" s="43"/>
      <c r="G2" s="7"/>
      <c r="H2" s="7"/>
      <c r="I2" s="5"/>
      <c r="AMG2" s="5"/>
      <c r="AMH2" s="5"/>
      <c r="AMI2" s="5"/>
      <c r="AMJ2" s="5"/>
    </row>
    <row r="3" spans="1:1024" ht="45.75" customHeight="1" thickBot="1">
      <c r="A3" s="13" t="s">
        <v>1</v>
      </c>
      <c r="B3" s="14" t="s">
        <v>2</v>
      </c>
      <c r="C3" s="30" t="s">
        <v>12</v>
      </c>
      <c r="D3" s="15" t="s">
        <v>13</v>
      </c>
      <c r="E3" s="15" t="s">
        <v>14</v>
      </c>
      <c r="F3" s="16" t="s">
        <v>3</v>
      </c>
      <c r="H3" s="5"/>
      <c r="I3" s="5"/>
      <c r="AMG3" s="5"/>
      <c r="AMH3" s="5"/>
      <c r="AMI3" s="5"/>
      <c r="AMJ3" s="5"/>
    </row>
    <row r="4" spans="1:1024" ht="26.25" customHeight="1">
      <c r="A4" s="47">
        <v>1</v>
      </c>
      <c r="B4" s="17" t="s">
        <v>4</v>
      </c>
      <c r="C4" s="31" t="s">
        <v>17</v>
      </c>
      <c r="D4" s="31" t="s">
        <v>17</v>
      </c>
      <c r="E4" s="31" t="s">
        <v>17</v>
      </c>
      <c r="F4" s="18"/>
      <c r="H4" s="5"/>
      <c r="I4" s="5"/>
      <c r="AMG4" s="5"/>
      <c r="AMH4" s="5"/>
      <c r="AMI4" s="5"/>
      <c r="AMJ4" s="5"/>
    </row>
    <row r="5" spans="1:1024" ht="25.5" customHeight="1">
      <c r="A5" s="48"/>
      <c r="B5" s="8" t="s">
        <v>5</v>
      </c>
      <c r="C5" s="32"/>
      <c r="D5" s="32"/>
      <c r="E5" s="32"/>
      <c r="F5" s="19"/>
      <c r="H5" s="5"/>
      <c r="I5" s="5"/>
      <c r="AMG5" s="5"/>
      <c r="AMH5" s="5"/>
      <c r="AMI5" s="5"/>
      <c r="AMJ5" s="5"/>
    </row>
    <row r="6" spans="1:1024" ht="14.25" customHeight="1">
      <c r="A6" s="48"/>
      <c r="B6" s="9" t="s">
        <v>15</v>
      </c>
      <c r="C6" s="36">
        <v>1</v>
      </c>
      <c r="D6" s="36">
        <v>1</v>
      </c>
      <c r="E6" s="36">
        <v>1</v>
      </c>
      <c r="F6" s="19"/>
      <c r="H6" s="5"/>
      <c r="I6" s="5"/>
      <c r="AMG6" s="5"/>
      <c r="AMH6" s="5"/>
      <c r="AMI6" s="5"/>
      <c r="AMJ6" s="5"/>
    </row>
    <row r="7" spans="1:1024" ht="12.75" customHeight="1">
      <c r="A7" s="48"/>
      <c r="B7" s="9" t="s">
        <v>6</v>
      </c>
      <c r="C7" s="32">
        <v>325458</v>
      </c>
      <c r="D7" s="32">
        <v>333396</v>
      </c>
      <c r="E7" s="32">
        <v>319108</v>
      </c>
      <c r="F7" s="19">
        <f>ROUND(AVERAGE(C7:E7),2)</f>
        <v>325987.33</v>
      </c>
      <c r="H7" s="5"/>
      <c r="I7" s="5"/>
      <c r="AMG7" s="5"/>
      <c r="AMH7" s="5"/>
      <c r="AMI7" s="5"/>
      <c r="AMJ7" s="5"/>
    </row>
    <row r="8" spans="1:1024" ht="16.5" customHeight="1" thickBot="1">
      <c r="A8" s="49"/>
      <c r="B8" s="20" t="s">
        <v>7</v>
      </c>
      <c r="C8" s="33">
        <f>$C6*C7</f>
        <v>325458</v>
      </c>
      <c r="D8" s="33">
        <f>$C6*D7</f>
        <v>333396</v>
      </c>
      <c r="E8" s="33">
        <f>$C6*E7</f>
        <v>319108</v>
      </c>
      <c r="F8" s="21">
        <f>$C6*F7</f>
        <v>325987.33</v>
      </c>
      <c r="H8" s="5"/>
      <c r="I8" s="5"/>
      <c r="AMG8" s="5"/>
      <c r="AMH8" s="5"/>
      <c r="AMI8" s="5"/>
      <c r="AMJ8" s="5"/>
    </row>
    <row r="9" spans="1:1024" ht="29.4" customHeight="1">
      <c r="A9" s="47">
        <v>2</v>
      </c>
      <c r="B9" s="17" t="s">
        <v>4</v>
      </c>
      <c r="C9" s="31" t="s">
        <v>18</v>
      </c>
      <c r="D9" s="31" t="s">
        <v>18</v>
      </c>
      <c r="E9" s="31" t="s">
        <v>18</v>
      </c>
      <c r="F9" s="18"/>
      <c r="H9" s="5"/>
      <c r="I9" s="5"/>
      <c r="AMG9" s="5"/>
      <c r="AMH9" s="5"/>
      <c r="AMI9" s="5"/>
      <c r="AMJ9" s="5"/>
    </row>
    <row r="10" spans="1:1024" ht="27.75" customHeight="1">
      <c r="A10" s="48"/>
      <c r="B10" s="8" t="s">
        <v>5</v>
      </c>
      <c r="C10" s="32"/>
      <c r="D10" s="32"/>
      <c r="E10" s="32"/>
      <c r="F10" s="19"/>
      <c r="H10" s="5"/>
      <c r="I10" s="5"/>
      <c r="AMG10" s="5"/>
      <c r="AMH10" s="5"/>
      <c r="AMI10" s="5"/>
      <c r="AMJ10" s="5"/>
    </row>
    <row r="11" spans="1:1024" ht="16.5" customHeight="1">
      <c r="A11" s="48"/>
      <c r="B11" s="9" t="s">
        <v>15</v>
      </c>
      <c r="C11" s="36">
        <v>1</v>
      </c>
      <c r="D11" s="36">
        <v>1</v>
      </c>
      <c r="E11" s="36">
        <v>1</v>
      </c>
      <c r="F11" s="19"/>
      <c r="H11" s="5"/>
      <c r="I11" s="5"/>
      <c r="AMG11" s="5"/>
      <c r="AMH11" s="5"/>
      <c r="AMI11" s="5"/>
      <c r="AMJ11" s="5"/>
    </row>
    <row r="12" spans="1:1024" ht="16.5" customHeight="1">
      <c r="A12" s="48"/>
      <c r="B12" s="9" t="s">
        <v>6</v>
      </c>
      <c r="C12" s="32">
        <v>11906</v>
      </c>
      <c r="D12" s="32">
        <v>12197</v>
      </c>
      <c r="E12" s="37">
        <v>11674</v>
      </c>
      <c r="F12" s="19">
        <f>ROUND(AVERAGE(C12:E12),2)</f>
        <v>11925.67</v>
      </c>
      <c r="H12" s="5"/>
      <c r="I12" s="5"/>
      <c r="AMG12" s="5"/>
      <c r="AMH12" s="5"/>
      <c r="AMI12" s="5"/>
      <c r="AMJ12" s="5"/>
    </row>
    <row r="13" spans="1:1024" ht="16.5" customHeight="1" thickBot="1">
      <c r="A13" s="49"/>
      <c r="B13" s="20" t="s">
        <v>7</v>
      </c>
      <c r="C13" s="33">
        <f t="shared" ref="C13:E13" si="0">$C11*C12</f>
        <v>11906</v>
      </c>
      <c r="D13" s="33">
        <f t="shared" si="0"/>
        <v>12197</v>
      </c>
      <c r="E13" s="33">
        <f t="shared" si="0"/>
        <v>11674</v>
      </c>
      <c r="F13" s="21">
        <f>$C11*F12</f>
        <v>11925.67</v>
      </c>
      <c r="H13" s="5"/>
      <c r="I13" s="5"/>
      <c r="AMG13" s="5"/>
      <c r="AMH13" s="5"/>
      <c r="AMI13" s="5"/>
      <c r="AMJ13" s="5"/>
    </row>
    <row r="14" spans="1:1024" ht="16.5" customHeight="1">
      <c r="A14" s="47">
        <v>3</v>
      </c>
      <c r="B14" s="17" t="s">
        <v>4</v>
      </c>
      <c r="C14" s="31" t="s">
        <v>19</v>
      </c>
      <c r="D14" s="31" t="s">
        <v>19</v>
      </c>
      <c r="E14" s="31" t="s">
        <v>19</v>
      </c>
      <c r="F14" s="18"/>
      <c r="H14" s="5"/>
      <c r="I14" s="5"/>
      <c r="AMG14" s="5"/>
      <c r="AMH14" s="5"/>
      <c r="AMI14" s="5"/>
      <c r="AMJ14" s="5"/>
    </row>
    <row r="15" spans="1:1024" ht="29.25" customHeight="1">
      <c r="A15" s="48"/>
      <c r="B15" s="8" t="s">
        <v>5</v>
      </c>
      <c r="C15" s="32"/>
      <c r="D15" s="32"/>
      <c r="E15" s="32"/>
      <c r="F15" s="19"/>
      <c r="H15" s="5"/>
      <c r="I15" s="5"/>
      <c r="AMG15" s="5"/>
      <c r="AMH15" s="5"/>
      <c r="AMI15" s="5"/>
      <c r="AMJ15" s="5"/>
    </row>
    <row r="16" spans="1:1024" ht="16.5" customHeight="1">
      <c r="A16" s="48"/>
      <c r="B16" s="9" t="s">
        <v>15</v>
      </c>
      <c r="C16" s="36">
        <v>1</v>
      </c>
      <c r="D16" s="36">
        <v>1</v>
      </c>
      <c r="E16" s="36">
        <v>1</v>
      </c>
      <c r="F16" s="19"/>
      <c r="H16" s="5"/>
      <c r="I16" s="5"/>
      <c r="AMG16" s="5"/>
      <c r="AMH16" s="5"/>
      <c r="AMI16" s="5"/>
      <c r="AMJ16" s="5"/>
    </row>
    <row r="17" spans="1:1024" ht="16.5" customHeight="1">
      <c r="A17" s="48"/>
      <c r="B17" s="9" t="s">
        <v>6</v>
      </c>
      <c r="C17" s="32">
        <v>9666</v>
      </c>
      <c r="D17" s="32">
        <v>9902</v>
      </c>
      <c r="E17" s="37">
        <v>6010</v>
      </c>
      <c r="F17" s="19">
        <f>ROUND(AVERAGE(C17:E17),2)</f>
        <v>8526</v>
      </c>
      <c r="H17" s="5"/>
      <c r="I17" s="5"/>
      <c r="AMG17" s="5"/>
      <c r="AMH17" s="5"/>
      <c r="AMI17" s="5"/>
      <c r="AMJ17" s="5"/>
    </row>
    <row r="18" spans="1:1024" ht="16.5" customHeight="1" thickBot="1">
      <c r="A18" s="49"/>
      <c r="B18" s="20" t="s">
        <v>7</v>
      </c>
      <c r="C18" s="33">
        <f t="shared" ref="C18:E18" si="1">$C16*C17</f>
        <v>9666</v>
      </c>
      <c r="D18" s="33">
        <f t="shared" si="1"/>
        <v>9902</v>
      </c>
      <c r="E18" s="33">
        <f t="shared" si="1"/>
        <v>6010</v>
      </c>
      <c r="F18" s="21">
        <f>$C16*F17</f>
        <v>8526</v>
      </c>
      <c r="H18" s="5"/>
      <c r="I18" s="5"/>
      <c r="AMG18" s="5"/>
      <c r="AMH18" s="5"/>
      <c r="AMI18" s="5"/>
      <c r="AMJ18" s="5"/>
    </row>
    <row r="19" spans="1:1024" ht="16.5" customHeight="1">
      <c r="A19" s="47">
        <v>4</v>
      </c>
      <c r="B19" s="17" t="s">
        <v>4</v>
      </c>
      <c r="C19" s="31" t="s">
        <v>19</v>
      </c>
      <c r="D19" s="31" t="s">
        <v>19</v>
      </c>
      <c r="E19" s="31" t="s">
        <v>19</v>
      </c>
      <c r="F19" s="18"/>
      <c r="H19" s="5"/>
      <c r="I19" s="5"/>
      <c r="AMG19" s="5"/>
      <c r="AMH19" s="5"/>
      <c r="AMI19" s="5"/>
      <c r="AMJ19" s="5"/>
    </row>
    <row r="20" spans="1:1024" ht="36" customHeight="1">
      <c r="A20" s="48"/>
      <c r="B20" s="8" t="s">
        <v>5</v>
      </c>
      <c r="C20" s="32"/>
      <c r="D20" s="32"/>
      <c r="E20" s="32"/>
      <c r="F20" s="19"/>
      <c r="H20" s="5"/>
      <c r="I20" s="5"/>
      <c r="AMG20" s="5"/>
      <c r="AMH20" s="5"/>
      <c r="AMI20" s="5"/>
      <c r="AMJ20" s="5"/>
    </row>
    <row r="21" spans="1:1024" ht="16.5" customHeight="1">
      <c r="A21" s="48"/>
      <c r="B21" s="9" t="s">
        <v>15</v>
      </c>
      <c r="C21" s="36">
        <v>1</v>
      </c>
      <c r="D21" s="36">
        <v>1</v>
      </c>
      <c r="E21" s="36">
        <v>1</v>
      </c>
      <c r="F21" s="19"/>
      <c r="H21" s="5"/>
      <c r="I21" s="5"/>
      <c r="AMG21" s="5"/>
      <c r="AMH21" s="5"/>
      <c r="AMI21" s="5"/>
      <c r="AMJ21" s="5"/>
    </row>
    <row r="22" spans="1:1024" ht="16.5" customHeight="1">
      <c r="A22" s="48"/>
      <c r="B22" s="9" t="s">
        <v>6</v>
      </c>
      <c r="C22" s="32">
        <v>6130</v>
      </c>
      <c r="D22" s="32">
        <v>6279</v>
      </c>
      <c r="E22" s="37">
        <v>9477</v>
      </c>
      <c r="F22" s="19">
        <f>ROUND(AVERAGE(C22:E22),2)</f>
        <v>7295.33</v>
      </c>
      <c r="H22" s="5"/>
      <c r="I22" s="5"/>
      <c r="AMG22" s="5"/>
      <c r="AMH22" s="5"/>
      <c r="AMI22" s="5"/>
      <c r="AMJ22" s="5"/>
    </row>
    <row r="23" spans="1:1024" ht="16.5" customHeight="1" thickBot="1">
      <c r="A23" s="49"/>
      <c r="B23" s="20" t="s">
        <v>7</v>
      </c>
      <c r="C23" s="33">
        <f t="shared" ref="C23:E23" si="2">$C21*C22</f>
        <v>6130</v>
      </c>
      <c r="D23" s="33">
        <f t="shared" si="2"/>
        <v>6279</v>
      </c>
      <c r="E23" s="33">
        <f t="shared" si="2"/>
        <v>9477</v>
      </c>
      <c r="F23" s="21">
        <f>$C21*F22</f>
        <v>7295.33</v>
      </c>
      <c r="H23" s="5"/>
      <c r="I23" s="5"/>
      <c r="AMG23" s="5"/>
      <c r="AMH23" s="5"/>
      <c r="AMI23" s="5"/>
      <c r="AMJ23" s="5"/>
    </row>
    <row r="24" spans="1:1024" ht="16.5" customHeight="1">
      <c r="A24" s="47">
        <v>5</v>
      </c>
      <c r="B24" s="17" t="s">
        <v>4</v>
      </c>
      <c r="C24" s="31" t="s">
        <v>19</v>
      </c>
      <c r="D24" s="31" t="s">
        <v>19</v>
      </c>
      <c r="E24" s="31" t="s">
        <v>19</v>
      </c>
      <c r="F24" s="18"/>
      <c r="H24" s="5"/>
      <c r="I24" s="5"/>
      <c r="AMG24" s="5"/>
      <c r="AMH24" s="5"/>
      <c r="AMI24" s="5"/>
      <c r="AMJ24" s="5"/>
    </row>
    <row r="25" spans="1:1024" ht="29.25" customHeight="1">
      <c r="A25" s="48"/>
      <c r="B25" s="8" t="s">
        <v>5</v>
      </c>
      <c r="C25" s="32"/>
      <c r="D25" s="32"/>
      <c r="E25" s="32"/>
      <c r="F25" s="19"/>
      <c r="H25" s="5"/>
      <c r="I25" s="5"/>
      <c r="AMG25" s="5"/>
      <c r="AMH25" s="5"/>
      <c r="AMI25" s="5"/>
      <c r="AMJ25" s="5"/>
    </row>
    <row r="26" spans="1:1024" ht="16.5" customHeight="1">
      <c r="A26" s="48"/>
      <c r="B26" s="9" t="s">
        <v>15</v>
      </c>
      <c r="C26" s="36">
        <v>1</v>
      </c>
      <c r="D26" s="36">
        <v>1</v>
      </c>
      <c r="E26" s="36">
        <v>1</v>
      </c>
      <c r="F26" s="19"/>
      <c r="H26" s="5"/>
      <c r="I26" s="5"/>
      <c r="AMG26" s="5"/>
      <c r="AMH26" s="5"/>
      <c r="AMI26" s="5"/>
      <c r="AMJ26" s="5"/>
    </row>
    <row r="27" spans="1:1024" ht="16.5" customHeight="1">
      <c r="A27" s="48"/>
      <c r="B27" s="9" t="s">
        <v>6</v>
      </c>
      <c r="C27" s="32">
        <v>9666</v>
      </c>
      <c r="D27" s="32">
        <v>9902</v>
      </c>
      <c r="E27" s="37">
        <v>9477</v>
      </c>
      <c r="F27" s="19">
        <f>ROUND(AVERAGE(C27:E27),2)</f>
        <v>9681.67</v>
      </c>
      <c r="H27" s="5"/>
      <c r="I27" s="5"/>
      <c r="AMG27" s="5"/>
      <c r="AMH27" s="5"/>
      <c r="AMI27" s="5"/>
      <c r="AMJ27" s="5"/>
    </row>
    <row r="28" spans="1:1024" ht="16.5" customHeight="1" thickBot="1">
      <c r="A28" s="49"/>
      <c r="B28" s="20" t="s">
        <v>7</v>
      </c>
      <c r="C28" s="33">
        <f t="shared" ref="C28:E28" si="3">$C26*C27</f>
        <v>9666</v>
      </c>
      <c r="D28" s="33">
        <f t="shared" si="3"/>
        <v>9902</v>
      </c>
      <c r="E28" s="33">
        <f t="shared" si="3"/>
        <v>9477</v>
      </c>
      <c r="F28" s="21">
        <f>$C26*F27</f>
        <v>9681.67</v>
      </c>
      <c r="H28" s="5"/>
      <c r="I28" s="5"/>
      <c r="AMG28" s="5"/>
      <c r="AMH28" s="5"/>
      <c r="AMI28" s="5"/>
      <c r="AMJ28" s="5"/>
    </row>
    <row r="29" spans="1:1024" ht="33" customHeight="1">
      <c r="A29" s="47">
        <v>6</v>
      </c>
      <c r="B29" s="17" t="s">
        <v>4</v>
      </c>
      <c r="C29" s="31" t="s">
        <v>19</v>
      </c>
      <c r="D29" s="31" t="s">
        <v>19</v>
      </c>
      <c r="E29" s="31" t="s">
        <v>19</v>
      </c>
      <c r="F29" s="18"/>
      <c r="H29" s="5"/>
      <c r="I29" s="5"/>
      <c r="AMG29" s="5"/>
      <c r="AMH29" s="5"/>
      <c r="AMI29" s="5"/>
      <c r="AMJ29" s="5"/>
    </row>
    <row r="30" spans="1:1024" ht="36" customHeight="1">
      <c r="A30" s="48"/>
      <c r="B30" s="8" t="s">
        <v>5</v>
      </c>
      <c r="C30" s="32"/>
      <c r="D30" s="32"/>
      <c r="E30" s="32"/>
      <c r="F30" s="19"/>
      <c r="H30" s="5"/>
      <c r="I30" s="5"/>
      <c r="AMG30" s="5"/>
      <c r="AMH30" s="5"/>
      <c r="AMI30" s="5"/>
      <c r="AMJ30" s="5"/>
    </row>
    <row r="31" spans="1:1024" ht="16.5" customHeight="1">
      <c r="A31" s="48"/>
      <c r="B31" s="9" t="s">
        <v>15</v>
      </c>
      <c r="C31" s="36">
        <v>1</v>
      </c>
      <c r="D31" s="36">
        <v>1</v>
      </c>
      <c r="E31" s="36">
        <v>1</v>
      </c>
      <c r="F31" s="19"/>
      <c r="H31" s="5"/>
      <c r="I31" s="5"/>
      <c r="AMG31" s="5"/>
      <c r="AMH31" s="5"/>
      <c r="AMI31" s="5"/>
      <c r="AMJ31" s="5"/>
    </row>
    <row r="32" spans="1:1024" ht="16.5" customHeight="1">
      <c r="A32" s="48"/>
      <c r="B32" s="9" t="s">
        <v>6</v>
      </c>
      <c r="C32" s="32">
        <v>9666</v>
      </c>
      <c r="D32" s="32">
        <v>9902</v>
      </c>
      <c r="E32" s="37">
        <v>9477</v>
      </c>
      <c r="F32" s="19">
        <f>ROUND(AVERAGE(C32:E32),2)</f>
        <v>9681.67</v>
      </c>
      <c r="H32" s="5"/>
      <c r="I32" s="5"/>
      <c r="AMG32" s="5"/>
      <c r="AMH32" s="5"/>
      <c r="AMI32" s="5"/>
      <c r="AMJ32" s="5"/>
    </row>
    <row r="33" spans="1:1024" ht="16.5" customHeight="1" thickBot="1">
      <c r="A33" s="49"/>
      <c r="B33" s="20" t="s">
        <v>7</v>
      </c>
      <c r="C33" s="33">
        <f t="shared" ref="C33:E33" si="4">$C31*C32</f>
        <v>9666</v>
      </c>
      <c r="D33" s="33">
        <f t="shared" si="4"/>
        <v>9902</v>
      </c>
      <c r="E33" s="33">
        <f t="shared" si="4"/>
        <v>9477</v>
      </c>
      <c r="F33" s="21">
        <f>$C31*F32</f>
        <v>9681.67</v>
      </c>
      <c r="H33" s="5"/>
      <c r="I33" s="5"/>
      <c r="AMG33" s="5"/>
      <c r="AMH33" s="5"/>
      <c r="AMI33" s="5"/>
      <c r="AMJ33" s="5"/>
    </row>
    <row r="34" spans="1:1024" ht="33.75" customHeight="1" thickBot="1">
      <c r="A34" s="22"/>
      <c r="B34" s="23" t="s">
        <v>8</v>
      </c>
      <c r="C34" s="24">
        <f>SUMIF(B4:B33,B8,C4:C33)</f>
        <v>372492</v>
      </c>
      <c r="D34" s="24">
        <f>SUMIF(B4:B33,B8,D4:D33)</f>
        <v>381578</v>
      </c>
      <c r="E34" s="24">
        <f>SUMIF(B4:B33,B8,E4:E33)</f>
        <v>365223</v>
      </c>
      <c r="F34" s="24">
        <f>SUMIF(B4:B33,B8,F4:F33)</f>
        <v>373097.67</v>
      </c>
      <c r="I34" s="5"/>
      <c r="AMG34" s="5"/>
      <c r="AMH34" s="5"/>
      <c r="AMI34" s="5"/>
      <c r="AMJ34" s="5"/>
    </row>
    <row r="35" spans="1:1024" ht="15" thickBot="1">
      <c r="A35" s="44"/>
      <c r="B35" s="44"/>
      <c r="C35" s="44"/>
      <c r="D35" s="44"/>
      <c r="E35" s="44"/>
      <c r="F35" s="44"/>
      <c r="I35" s="5"/>
      <c r="AMG35" s="5"/>
      <c r="AMH35" s="5"/>
      <c r="AMI35" s="5"/>
      <c r="AMJ35" s="5"/>
    </row>
    <row r="36" spans="1:1024" ht="42.75" customHeight="1">
      <c r="A36" s="25" t="s">
        <v>9</v>
      </c>
      <c r="B36" s="26" t="s">
        <v>10</v>
      </c>
      <c r="C36" s="45" t="s">
        <v>11</v>
      </c>
      <c r="D36" s="45"/>
      <c r="E36" s="45"/>
      <c r="F36" s="46"/>
      <c r="I36" s="5"/>
      <c r="AMG36" s="5"/>
      <c r="AMH36" s="5"/>
      <c r="AMI36" s="5"/>
      <c r="AMJ36" s="5"/>
    </row>
    <row r="37" spans="1:1024" s="1" customFormat="1" ht="13.8" customHeight="1">
      <c r="A37" s="27">
        <v>1</v>
      </c>
      <c r="B37" s="10" t="s">
        <v>20</v>
      </c>
      <c r="C37" s="38"/>
      <c r="D37" s="38"/>
      <c r="E37" s="38"/>
      <c r="F37" s="39"/>
      <c r="I37" s="5"/>
      <c r="AMG37" s="5"/>
      <c r="AMH37" s="5"/>
      <c r="AMI37" s="5"/>
      <c r="AMJ37" s="5"/>
    </row>
    <row r="38" spans="1:1024" ht="15" customHeight="1">
      <c r="A38" s="27">
        <v>2</v>
      </c>
      <c r="B38" s="10" t="s">
        <v>20</v>
      </c>
      <c r="C38" s="38"/>
      <c r="D38" s="38"/>
      <c r="E38" s="38"/>
      <c r="F38" s="39"/>
    </row>
    <row r="39" spans="1:1024" ht="15" thickBot="1">
      <c r="A39" s="28">
        <v>3</v>
      </c>
      <c r="B39" s="29" t="s">
        <v>21</v>
      </c>
      <c r="C39" s="40"/>
      <c r="D39" s="40"/>
      <c r="E39" s="40"/>
      <c r="F39" s="41"/>
      <c r="G39" s="11"/>
      <c r="H39" s="11"/>
      <c r="I39" s="11"/>
    </row>
    <row r="40" spans="1:1024">
      <c r="B40" s="12"/>
      <c r="C40" s="34"/>
      <c r="D40" s="12"/>
      <c r="E40" s="12"/>
      <c r="F40" s="12"/>
      <c r="G40" s="11"/>
      <c r="H40" s="11"/>
      <c r="I40" s="11"/>
    </row>
  </sheetData>
  <mergeCells count="13">
    <mergeCell ref="C38:F38"/>
    <mergeCell ref="C39:F39"/>
    <mergeCell ref="C37:F37"/>
    <mergeCell ref="A1:F1"/>
    <mergeCell ref="A2:F2"/>
    <mergeCell ref="A35:F35"/>
    <mergeCell ref="C36:F36"/>
    <mergeCell ref="A4:A8"/>
    <mergeCell ref="A9:A13"/>
    <mergeCell ref="A14:A18"/>
    <mergeCell ref="A19:A23"/>
    <mergeCell ref="A29:A33"/>
    <mergeCell ref="A24:A28"/>
  </mergeCells>
  <pageMargins left="0.39374999999999999" right="0.39374999999999999" top="0.39374999999999999" bottom="0.39374999999999999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856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оксана</dc:creator>
  <dc:description/>
  <cp:lastModifiedBy>user</cp:lastModifiedBy>
  <cp:revision>155</cp:revision>
  <cp:lastPrinted>2021-07-13T07:16:43Z</cp:lastPrinted>
  <dcterms:created xsi:type="dcterms:W3CDTF">2006-09-16T00:00:00Z</dcterms:created>
  <dcterms:modified xsi:type="dcterms:W3CDTF">2026-09-24T03:21:17Z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