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5B31188-5B5B-426E-8332-D3C08F405BB5}" xr6:coauthVersionLast="36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Лист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L13" i="1"/>
  <c r="L14" i="1"/>
  <c r="L15" i="1"/>
  <c r="L11" i="1"/>
  <c r="M15" i="1"/>
  <c r="M12" i="1"/>
  <c r="M13" i="1"/>
  <c r="M14" i="1"/>
  <c r="M11" i="1"/>
  <c r="M16" i="1"/>
</calcChain>
</file>

<file path=xl/sharedStrings.xml><?xml version="1.0" encoding="utf-8"?>
<sst xmlns="http://schemas.openxmlformats.org/spreadsheetml/2006/main" count="46" uniqueCount="32">
  <si>
    <t xml:space="preserve"> 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</si>
  <si>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</si>
  <si>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</si>
  <si>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</si>
  <si>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</si>
  <si>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</si>
  <si>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Среднее квадратичное отклонение</t>
  </si>
  <si>
    <t>Коэффициент вариации (%)</t>
  </si>
  <si>
    <t>НМЦК (рын)</t>
  </si>
  <si>
    <t>Цена (руб.)</t>
  </si>
  <si>
    <t>Итого:</t>
  </si>
  <si>
    <t>1</t>
  </si>
  <si>
    <t>Смесь энтеральная</t>
  </si>
  <si>
    <t>кг</t>
  </si>
  <si>
    <t>10.86.10.191-00000002</t>
  </si>
  <si>
    <t>2</t>
  </si>
  <si>
    <t>л (дм³)</t>
  </si>
  <si>
    <t>10.86.10.191-00000001</t>
  </si>
  <si>
    <t>3</t>
  </si>
  <si>
    <t>4</t>
  </si>
  <si>
    <t>5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</si>
  <si>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</si>
  <si>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</si>
  <si>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Наименование объекта закупки</t>
  </si>
  <si>
    <t>Поставка лечебного энтерального питания для нужд ФГБУ «НМИЦ РК» Минздрава России и ЛРКЦ «Юдино» - филиала ФГБУ «НМИЦ РК» Минздрава России</t>
  </si>
  <si>
    <t>Ценовое предложение № б/н от 08.10.2026</t>
  </si>
  <si>
    <t>Расчет НМЦК произвел:</t>
  </si>
  <si>
    <r>
      <t xml:space="preserve">Дата подготовки обоснования НМЦК: 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09.10.2026</t>
    </r>
  </si>
  <si>
    <t>Код по ОКПД2/ КТРУ</t>
  </si>
  <si>
    <t>Наименьшая цена (руб.)</t>
  </si>
  <si>
    <t xml:space="preserve">Расчет начальной (максимальной) цены договора
на поставку лечебного энтерального питания для нужд ФГБУ «НМИЦ РК» Минздрава России и ЛРКЦ «Юдино» - филиала ФГБУ «НМИЦ РК» Минздрава России </t>
  </si>
  <si>
    <t>На основании проведенного анализа рынка и расчетов, НМЦД составляет: 127 156,17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</si>
</sst>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/>
  </cellStyleXfs>
  <cellXfs count="33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2" fontId="3" fillId="0" borderId="0" xfId="0" applyNumberFormat="1" applyFont="1"/>
    <xf numFmtId="164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vertical="top" wrapText="1"/>
    </xf>
    <xf numFmtId="0" fontId="9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2" fontId="10" fillId="0" borderId="0" xfId="0" applyNumberFormat="1" applyFont="1"/>
    <xf numFmtId="4" fontId="11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9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7</xdr:row>
      <xdr:rowOff>182245</xdr:rowOff>
    </xdr:from>
    <xdr:to>
      <xdr:col>2</xdr:col>
      <xdr:colOff>775970</xdr:colOff>
      <xdr:row>7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9</xdr:col>
      <xdr:colOff>123825</xdr:colOff>
      <xdr:row>9</xdr:row>
      <xdr:rowOff>76200</xdr:rowOff>
    </xdr:from>
    <xdr:to>
      <xdr:col>9</xdr:col>
      <xdr:colOff>1190625</xdr:colOff>
      <xdr:row>10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180976</xdr:colOff>
      <xdr:row>9</xdr:row>
      <xdr:rowOff>152399</xdr:rowOff>
    </xdr:from>
    <xdr:to>
      <xdr:col>10</xdr:col>
      <xdr:colOff>1362076</xdr:colOff>
      <xdr:row>10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O20"/>
  <sheetViews>
    <sheetView tabSelected="1" view="pageBreakPreview" topLeftCell="A7" zoomScaleNormal="100" zoomScaleSheetLayoutView="100" workbookViewId="0">
      <selection activeCell="H13" sqref="H13"/>
    </sheetView>
  </sheetViews>
  <sheetFormatPr defaultColWidth="9" defaultRowHeight="15" x14ac:dyDescent="0.25"/>
  <cols>
    <col min="1" max="1" width="7.85546875" style="3" customWidth="1"/>
    <col min="2" max="2" width="10.7109375" style="3" customWidth="1"/>
    <col min="3" max="3" width="12.140625" style="3" customWidth="1"/>
    <col min="4" max="4" width="22.7109375" style="3" customWidth="1"/>
    <col min="5" max="5" width="12.140625" style="3" customWidth="1"/>
    <col min="6" max="6" width="8.85546875" style="3" customWidth="1"/>
    <col min="7" max="7" width="20" style="6" customWidth="1"/>
    <col min="8" max="8" width="19.5703125" style="6" customWidth="1"/>
    <col min="9" max="9" width="18.28515625" style="6" customWidth="1"/>
    <col min="10" max="10" width="19.85546875" style="6" customWidth="1"/>
    <col min="11" max="11" width="23" style="6" customWidth="1"/>
    <col min="12" max="12" width="15.140625" style="6" customWidth="1"/>
    <col min="13" max="13" width="14.5703125" style="3" customWidth="1"/>
    <col min="14" max="14" width="18.42578125" style="3" customWidth="1"/>
    <col min="15" max="1008" width="9.140625" style="3" customWidth="1"/>
    <col min="1009" max="16384" width="9" style="3"/>
  </cols>
  <sheetData>
    <row r="1" spans="1:15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</row>
    <row r="2" spans="1:15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</row>
    <row r="3" spans="1:15" ht="41.25" customHeight="1" x14ac:dyDescent="0.25">
      <c r="A3" s="15" t="s">
        <v>30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5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</row>
    <row r="5" spans="1:15" x14ac:dyDescent="0.25">
      <c r="A5" s="1"/>
      <c r="B5" s="1"/>
      <c r="C5" s="1"/>
      <c r="D5" s="1"/>
      <c r="E5" s="1"/>
      <c r="F5" s="1"/>
      <c r="G5" s="4"/>
      <c r="H5" s="4"/>
      <c r="I5" s="4"/>
      <c r="J5" s="5"/>
      <c r="K5" s="4"/>
      <c r="L5" s="4"/>
    </row>
    <row r="6" spans="1:15" ht="24.75" customHeight="1" x14ac:dyDescent="0.25">
      <c r="A6" s="16" t="s">
        <v>23</v>
      </c>
      <c r="B6" s="16"/>
      <c r="C6" s="17" t="s">
        <v>24</v>
      </c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5" ht="42" customHeight="1" x14ac:dyDescent="0.25">
      <c r="A7" s="18" t="s">
        <v>21</v>
      </c>
      <c r="B7" s="18"/>
      <c r="C7" s="19" t="s">
        <v>22</v>
      </c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5" ht="125.25" customHeight="1" x14ac:dyDescent="0.25">
      <c r="A8" s="20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5" ht="44.25" customHeight="1" x14ac:dyDescent="0.25">
      <c r="A9" s="21" t="s">
        <v>2</v>
      </c>
      <c r="B9" s="21" t="s">
        <v>3</v>
      </c>
      <c r="C9" s="21"/>
      <c r="D9" s="22" t="s">
        <v>28</v>
      </c>
      <c r="E9" s="21" t="s">
        <v>4</v>
      </c>
      <c r="F9" s="22" t="s">
        <v>5</v>
      </c>
      <c r="G9" s="7" t="s">
        <v>25</v>
      </c>
      <c r="H9" s="7" t="s">
        <v>25</v>
      </c>
      <c r="I9" s="7" t="s">
        <v>25</v>
      </c>
      <c r="J9" s="8" t="s">
        <v>6</v>
      </c>
      <c r="K9" s="8" t="s">
        <v>7</v>
      </c>
      <c r="L9" s="22" t="s">
        <v>29</v>
      </c>
      <c r="M9" s="23" t="s">
        <v>8</v>
      </c>
    </row>
    <row r="10" spans="1:15" ht="45" customHeight="1" x14ac:dyDescent="0.25">
      <c r="A10" s="21"/>
      <c r="B10" s="21"/>
      <c r="C10" s="21"/>
      <c r="D10" s="22"/>
      <c r="E10" s="21"/>
      <c r="F10" s="22"/>
      <c r="G10" s="7" t="s">
        <v>9</v>
      </c>
      <c r="H10" s="7" t="s">
        <v>9</v>
      </c>
      <c r="I10" s="7" t="s">
        <v>9</v>
      </c>
      <c r="J10" s="9"/>
      <c r="K10" s="9"/>
      <c r="L10" s="22"/>
      <c r="M10" s="24"/>
    </row>
    <row r="11" spans="1:15" ht="39" customHeight="1" x14ac:dyDescent="0.25">
      <c r="A11" s="10" t="s">
        <v>11</v>
      </c>
      <c r="B11" s="21" t="s">
        <v>12</v>
      </c>
      <c r="C11" s="21"/>
      <c r="D11" s="8" t="s">
        <v>14</v>
      </c>
      <c r="E11" s="10" t="s">
        <v>13</v>
      </c>
      <c r="F11" s="11">
        <v>5.5</v>
      </c>
      <c r="G11" s="7">
        <v>2810</v>
      </c>
      <c r="H11" s="7">
        <v>3091</v>
      </c>
      <c r="I11" s="7">
        <v>2950.5</v>
      </c>
      <c r="J11" s="7">
        <v>35.75</v>
      </c>
      <c r="K11" s="7">
        <v>0.95</v>
      </c>
      <c r="L11" s="7">
        <f>G11</f>
        <v>2810</v>
      </c>
      <c r="M11" s="7">
        <f>F11*L11</f>
        <v>15455</v>
      </c>
      <c r="N11" s="6"/>
      <c r="O11" s="6"/>
    </row>
    <row r="12" spans="1:15" ht="39" customHeight="1" x14ac:dyDescent="0.25">
      <c r="A12" s="10" t="s">
        <v>15</v>
      </c>
      <c r="B12" s="21" t="s">
        <v>12</v>
      </c>
      <c r="C12" s="21"/>
      <c r="D12" s="8" t="s">
        <v>17</v>
      </c>
      <c r="E12" s="10" t="s">
        <v>16</v>
      </c>
      <c r="F12" s="12">
        <v>50</v>
      </c>
      <c r="G12" s="7">
        <v>1235</v>
      </c>
      <c r="H12" s="7">
        <v>1383</v>
      </c>
      <c r="I12" s="7">
        <v>1297</v>
      </c>
      <c r="J12" s="7">
        <v>53.48</v>
      </c>
      <c r="K12" s="7">
        <v>2.6</v>
      </c>
      <c r="L12" s="7">
        <f t="shared" ref="L12:L15" si="0">G12</f>
        <v>1235</v>
      </c>
      <c r="M12" s="7">
        <f>F12*L12</f>
        <v>61750</v>
      </c>
      <c r="N12" s="6"/>
      <c r="O12" s="6"/>
    </row>
    <row r="13" spans="1:15" ht="39" customHeight="1" x14ac:dyDescent="0.25">
      <c r="A13" s="10" t="s">
        <v>18</v>
      </c>
      <c r="B13" s="21" t="s">
        <v>12</v>
      </c>
      <c r="C13" s="21"/>
      <c r="D13" s="8" t="s">
        <v>17</v>
      </c>
      <c r="E13" s="10" t="s">
        <v>16</v>
      </c>
      <c r="F13" s="12">
        <v>30</v>
      </c>
      <c r="G13" s="7">
        <v>780</v>
      </c>
      <c r="H13" s="7">
        <v>873</v>
      </c>
      <c r="I13" s="7">
        <v>819</v>
      </c>
      <c r="J13" s="7">
        <v>51.73</v>
      </c>
      <c r="K13" s="7">
        <v>3.11</v>
      </c>
      <c r="L13" s="7">
        <f t="shared" si="0"/>
        <v>780</v>
      </c>
      <c r="M13" s="7">
        <f>F13*L13</f>
        <v>23400</v>
      </c>
      <c r="N13" s="6"/>
      <c r="O13" s="6"/>
    </row>
    <row r="14" spans="1:15" ht="39" customHeight="1" x14ac:dyDescent="0.25">
      <c r="A14" s="10" t="s">
        <v>19</v>
      </c>
      <c r="B14" s="21" t="s">
        <v>12</v>
      </c>
      <c r="C14" s="21"/>
      <c r="D14" s="8" t="s">
        <v>17</v>
      </c>
      <c r="E14" s="10" t="s">
        <v>16</v>
      </c>
      <c r="F14" s="12">
        <v>3</v>
      </c>
      <c r="G14" s="7">
        <v>1196</v>
      </c>
      <c r="H14" s="7">
        <v>1339</v>
      </c>
      <c r="I14" s="7">
        <v>1255</v>
      </c>
      <c r="J14" s="7">
        <v>74.22</v>
      </c>
      <c r="K14" s="7">
        <v>6.64</v>
      </c>
      <c r="L14" s="7">
        <f t="shared" si="0"/>
        <v>1196</v>
      </c>
      <c r="M14" s="7">
        <f>F14*L14</f>
        <v>3588</v>
      </c>
      <c r="N14" s="6"/>
      <c r="O14" s="6"/>
    </row>
    <row r="15" spans="1:15" ht="39" customHeight="1" x14ac:dyDescent="0.25">
      <c r="A15" s="10" t="s">
        <v>20</v>
      </c>
      <c r="B15" s="21" t="s">
        <v>12</v>
      </c>
      <c r="C15" s="21"/>
      <c r="D15" s="8" t="s">
        <v>14</v>
      </c>
      <c r="E15" s="10" t="s">
        <v>13</v>
      </c>
      <c r="F15" s="11">
        <v>6.44</v>
      </c>
      <c r="G15" s="7">
        <v>3565.71</v>
      </c>
      <c r="H15" s="7">
        <v>3957</v>
      </c>
      <c r="I15" s="7">
        <v>3744</v>
      </c>
      <c r="J15" s="7">
        <v>150.65</v>
      </c>
      <c r="K15" s="7">
        <v>2.0499999999999998</v>
      </c>
      <c r="L15" s="7">
        <f t="shared" si="0"/>
        <v>3565.71</v>
      </c>
      <c r="M15" s="7">
        <f>F15*L15</f>
        <v>22963.172400000003</v>
      </c>
      <c r="N15" s="6"/>
      <c r="O15" s="6"/>
    </row>
    <row r="16" spans="1:15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13"/>
      <c r="L16" s="10" t="s">
        <v>10</v>
      </c>
      <c r="M16" s="14">
        <f>SUM(M11:M15)</f>
        <v>127156.17240000001</v>
      </c>
    </row>
    <row r="17" spans="1:13" ht="15.75" x14ac:dyDescent="0.25">
      <c r="A17" s="27" t="s">
        <v>31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9"/>
    </row>
    <row r="18" spans="1:13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spans="1:13" x14ac:dyDescent="0.25">
      <c r="A19" s="31" t="s">
        <v>27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1:13" ht="34.5" customHeight="1" x14ac:dyDescent="0.25">
      <c r="A20" s="25" t="s">
        <v>26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</sheetData>
  <mergeCells count="23">
    <mergeCell ref="B11:C11"/>
    <mergeCell ref="A16:J16"/>
    <mergeCell ref="A17:M17"/>
    <mergeCell ref="A18:M18"/>
    <mergeCell ref="A19:M19"/>
    <mergeCell ref="A20:M20"/>
    <mergeCell ref="B12:C12"/>
    <mergeCell ref="B13:C13"/>
    <mergeCell ref="B14:C14"/>
    <mergeCell ref="B15:C15"/>
    <mergeCell ref="A8:M8"/>
    <mergeCell ref="A9:A10"/>
    <mergeCell ref="B9:C10"/>
    <mergeCell ref="D9:D10"/>
    <mergeCell ref="E9:E10"/>
    <mergeCell ref="F9:F10"/>
    <mergeCell ref="L9:L10"/>
    <mergeCell ref="M9:M10"/>
    <mergeCell ref="A3:M3"/>
    <mergeCell ref="A6:B6"/>
    <mergeCell ref="C6:M6"/>
    <mergeCell ref="A7:B7"/>
    <mergeCell ref="C7:M7"/>
  </mergeCells>
  <pageMargins left="0.39370078740157483" right="0.39370078740157483" top="0.39370078740157483" bottom="0.39370078740157483" header="0" footer="0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2026-10-28T15:45:35Z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